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Automobilclub/Clubkartmeisterschaft 2022/"/>
    </mc:Choice>
  </mc:AlternateContent>
  <xr:revisionPtr revIDLastSave="0" documentId="13_ncr:1_{6D76A04B-35AB-B745-9CE2-4D24ACAC130C}" xr6:coauthVersionLast="47" xr6:coauthVersionMax="47" xr10:uidLastSave="{00000000-0000-0000-0000-000000000000}"/>
  <bookViews>
    <workbookView xWindow="1240" yWindow="500" windowWidth="25800" windowHeight="17020" tabRatio="500" activeTab="1" xr2:uid="{00000000-000D-0000-FFFF-FFFF00000000}"/>
  </bookViews>
  <sheets>
    <sheet name="AC Ergebnis" sheetId="1" state="hidden" r:id="rId1"/>
    <sheet name="Übersicht" sheetId="5" r:id="rId2"/>
    <sheet name="IK_Ergebnis" sheetId="2" r:id="rId3"/>
    <sheet name="AC_Ergebnis" sheetId="4" r:id="rId4"/>
    <sheet name="Tabelle1" sheetId="3" state="hidden" r:id="rId5"/>
  </sheets>
  <definedNames>
    <definedName name="_xlnm.Print_Area" localSheetId="0">'AC Ergebnis'!$A$1:$L$49</definedName>
    <definedName name="_xlnm.Print_Area" localSheetId="2">IK_Ergebnis!$A$1:$L$102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1" i="2" l="1"/>
  <c r="K101" i="2"/>
  <c r="K99" i="2"/>
  <c r="K96" i="2"/>
  <c r="K78" i="2"/>
  <c r="K70" i="2"/>
  <c r="C70" i="2"/>
  <c r="K38" i="2"/>
  <c r="K37" i="2"/>
  <c r="K41" i="2"/>
  <c r="K40" i="2"/>
  <c r="K42" i="2"/>
  <c r="K39" i="2"/>
  <c r="K43" i="2"/>
  <c r="K49" i="2"/>
  <c r="K51" i="2"/>
  <c r="K52" i="2"/>
  <c r="K46" i="2"/>
  <c r="K47" i="2"/>
  <c r="K55" i="2"/>
  <c r="K56" i="2"/>
  <c r="K53" i="2"/>
  <c r="K45" i="2"/>
  <c r="K48" i="2"/>
  <c r="K50" i="2"/>
  <c r="K54" i="2"/>
  <c r="K57" i="2"/>
  <c r="K58" i="2"/>
  <c r="I57" i="2"/>
  <c r="K14" i="2"/>
  <c r="K15" i="2"/>
  <c r="K16" i="2"/>
  <c r="K24" i="2"/>
  <c r="K25" i="2"/>
  <c r="K26" i="2"/>
  <c r="K27" i="2"/>
  <c r="K28" i="2"/>
  <c r="K29" i="2"/>
  <c r="K30" i="2"/>
  <c r="I29" i="2"/>
  <c r="I30" i="2"/>
  <c r="I28" i="2"/>
  <c r="K12" i="2"/>
  <c r="C22" i="2"/>
  <c r="C21" i="2"/>
  <c r="E19" i="2"/>
  <c r="K97" i="2"/>
  <c r="K19" i="2"/>
  <c r="K20" i="2"/>
  <c r="K11" i="2"/>
  <c r="K9" i="2"/>
  <c r="K10" i="2"/>
  <c r="K13" i="2"/>
  <c r="K23" i="2"/>
  <c r="K7" i="2"/>
  <c r="K8" i="2"/>
  <c r="L21" i="4"/>
  <c r="L9" i="4"/>
  <c r="L15" i="4"/>
  <c r="L16" i="4"/>
  <c r="L22" i="4"/>
  <c r="L17" i="4"/>
  <c r="L7" i="4"/>
  <c r="L11" i="4"/>
  <c r="L8" i="4"/>
  <c r="L18" i="4"/>
  <c r="L12" i="4"/>
  <c r="L23" i="4"/>
  <c r="L19" i="4"/>
  <c r="L20" i="4"/>
  <c r="L13" i="4"/>
  <c r="L14" i="4"/>
  <c r="L32" i="4" l="1"/>
  <c r="L33" i="4"/>
  <c r="K102" i="2"/>
  <c r="K72" i="2"/>
  <c r="K44" i="2" l="1"/>
  <c r="K67" i="2"/>
  <c r="K94" i="2"/>
  <c r="K98" i="2"/>
  <c r="K93" i="2"/>
  <c r="K100" i="2"/>
  <c r="K91" i="2"/>
  <c r="K88" i="2"/>
  <c r="K89" i="2"/>
  <c r="K92" i="2"/>
  <c r="K95" i="2"/>
  <c r="K87" i="2"/>
  <c r="K73" i="2"/>
  <c r="K68" i="2"/>
  <c r="K75" i="2"/>
  <c r="K81" i="2"/>
  <c r="K69" i="2"/>
  <c r="K74" i="2"/>
  <c r="K79" i="2"/>
  <c r="K90" i="2"/>
  <c r="K80" i="2"/>
  <c r="K65" i="2"/>
  <c r="K64" i="2"/>
  <c r="K71" i="2"/>
  <c r="K77" i="2"/>
  <c r="K76" i="2"/>
  <c r="K66" i="2"/>
  <c r="K18" i="2"/>
  <c r="K17" i="2"/>
  <c r="K31" i="2"/>
  <c r="K21" i="2"/>
  <c r="K22" i="2"/>
  <c r="L30" i="4"/>
  <c r="L28" i="4"/>
  <c r="L10" i="4"/>
  <c r="L34" i="4"/>
  <c r="L27" i="4"/>
  <c r="L31" i="4"/>
  <c r="L26" i="4"/>
  <c r="L29" i="4"/>
  <c r="L25" i="4"/>
  <c r="L24" i="4"/>
  <c r="K23" i="1"/>
  <c r="K8" i="1"/>
  <c r="K11" i="1"/>
  <c r="K9" i="1"/>
  <c r="K14" i="1"/>
  <c r="K10" i="1"/>
  <c r="K24" i="1"/>
  <c r="K7" i="1"/>
  <c r="K18" i="1"/>
  <c r="K21" i="1"/>
  <c r="K20" i="1"/>
  <c r="K13" i="1"/>
  <c r="K25" i="1"/>
  <c r="K12" i="1"/>
  <c r="K16" i="1"/>
  <c r="K26" i="1"/>
  <c r="K27" i="1"/>
  <c r="K6" i="1"/>
  <c r="K15" i="1"/>
  <c r="K28" i="1"/>
  <c r="K17" i="1"/>
  <c r="K30" i="1"/>
  <c r="K31" i="1"/>
  <c r="K29" i="1"/>
  <c r="K19" i="1"/>
  <c r="K22" i="1"/>
  <c r="K32" i="1"/>
  <c r="K33" i="1"/>
  <c r="K34" i="1"/>
  <c r="K36" i="1"/>
</calcChain>
</file>

<file path=xl/sharedStrings.xml><?xml version="1.0" encoding="utf-8"?>
<sst xmlns="http://schemas.openxmlformats.org/spreadsheetml/2006/main" count="413" uniqueCount="180">
  <si>
    <t>Platz</t>
    <phoneticPr fontId="3" type="noConversion"/>
  </si>
  <si>
    <t>Pkte</t>
    <phoneticPr fontId="3" type="noConversion"/>
  </si>
  <si>
    <t>Sebastian Kring</t>
    <phoneticPr fontId="3" type="noConversion"/>
  </si>
  <si>
    <t>Alfred Fritzen</t>
    <phoneticPr fontId="3" type="noConversion"/>
  </si>
  <si>
    <t>Jan Schmieder</t>
    <phoneticPr fontId="3" type="noConversion"/>
  </si>
  <si>
    <t>Jonas Loch</t>
    <phoneticPr fontId="3" type="noConversion"/>
  </si>
  <si>
    <t>Tobias Hildebrandt</t>
    <phoneticPr fontId="3" type="noConversion"/>
  </si>
  <si>
    <t>Steffen Kühne</t>
    <phoneticPr fontId="3" type="noConversion"/>
  </si>
  <si>
    <t>Primin Bodmer</t>
    <phoneticPr fontId="3" type="noConversion"/>
  </si>
  <si>
    <t>Herbert Renz</t>
    <phoneticPr fontId="3" type="noConversion"/>
  </si>
  <si>
    <t>Claudius Schöndienst</t>
    <phoneticPr fontId="3" type="noConversion"/>
  </si>
  <si>
    <t>Frederic Rengholt</t>
    <phoneticPr fontId="3" type="noConversion"/>
  </si>
  <si>
    <t>Florian Sommer</t>
    <phoneticPr fontId="3" type="noConversion"/>
  </si>
  <si>
    <t>Alexander Heinemann</t>
    <phoneticPr fontId="3" type="noConversion"/>
  </si>
  <si>
    <t>Simon Bodmer</t>
    <phoneticPr fontId="3" type="noConversion"/>
  </si>
  <si>
    <t>Simon Bodmer</t>
    <phoneticPr fontId="3" type="noConversion"/>
  </si>
  <si>
    <t>Lukas Buschle</t>
    <phoneticPr fontId="3" type="noConversion"/>
  </si>
  <si>
    <t>Robin Heinemann</t>
    <phoneticPr fontId="3" type="noConversion"/>
  </si>
  <si>
    <t>Aboud Altourki</t>
    <phoneticPr fontId="3" type="noConversion"/>
  </si>
  <si>
    <t>Henrik Frech</t>
    <phoneticPr fontId="3" type="noConversion"/>
  </si>
  <si>
    <t>ohne Wertung</t>
    <phoneticPr fontId="3" type="noConversion"/>
  </si>
  <si>
    <t>Auswertung Clubkartmeisterschaft 2017 - AC</t>
    <phoneticPr fontId="3" type="noConversion"/>
  </si>
  <si>
    <t>Marius Schöndienst</t>
    <phoneticPr fontId="3" type="noConversion"/>
  </si>
  <si>
    <t>Christian Tockweiler</t>
    <phoneticPr fontId="3" type="noConversion"/>
  </si>
  <si>
    <t>Thomas Calatrava</t>
    <phoneticPr fontId="3" type="noConversion"/>
  </si>
  <si>
    <t>Uwe Mattes</t>
    <phoneticPr fontId="3" type="noConversion"/>
  </si>
  <si>
    <t>Hubert Tockweiler</t>
    <phoneticPr fontId="3" type="noConversion"/>
  </si>
  <si>
    <t>Pia Loch</t>
    <phoneticPr fontId="3" type="noConversion"/>
  </si>
  <si>
    <t>Thomas Kugler</t>
    <phoneticPr fontId="3" type="noConversion"/>
  </si>
  <si>
    <t>Nico Schäfer</t>
    <phoneticPr fontId="3" type="noConversion"/>
  </si>
  <si>
    <t>Dominik Schäfer</t>
    <phoneticPr fontId="3" type="noConversion"/>
  </si>
  <si>
    <t>Clemens Sylvan</t>
    <phoneticPr fontId="3" type="noConversion"/>
  </si>
  <si>
    <t>Verena Nagel</t>
    <phoneticPr fontId="3" type="noConversion"/>
  </si>
  <si>
    <t>Franziska Maienschein</t>
    <phoneticPr fontId="3" type="noConversion"/>
  </si>
  <si>
    <t>Gast</t>
    <phoneticPr fontId="3" type="noConversion"/>
  </si>
  <si>
    <t>Die Punkte werden wie in der Formel 1 verteilt.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</si>
  <si>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</si>
  <si>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</si>
  <si>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</si>
  <si>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</si>
  <si>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Summe</t>
    <phoneticPr fontId="3" type="noConversion"/>
  </si>
  <si>
    <t>Platzierung</t>
    <phoneticPr fontId="3" type="noConversion"/>
  </si>
  <si>
    <t>Platz 1 - 25 Punkte</t>
  </si>
  <si>
    <t>Platz 6 - 8 Punkte</t>
  </si>
  <si>
    <t>Platz 2 - 18 Punkte</t>
  </si>
  <si>
    <t>Platz 7 - 6 Punkte</t>
  </si>
  <si>
    <t>Platz 3 - 15 Punkte</t>
  </si>
  <si>
    <t>Platz 8 - 4 Punkte</t>
  </si>
  <si>
    <t>Platz 4 - 12 Punkte</t>
  </si>
  <si>
    <t>Platz 9 - 2 Punkte</t>
  </si>
  <si>
    <t>Platz 5 - 10 Punkte</t>
  </si>
  <si>
    <t>Platz 10 - 1 Punkt</t>
  </si>
  <si>
    <t>Teilnehmer</t>
    <phoneticPr fontId="3" type="noConversion"/>
  </si>
  <si>
    <t>Lauf 1</t>
    <phoneticPr fontId="3" type="noConversion"/>
  </si>
  <si>
    <t>Lauf 2</t>
    <phoneticPr fontId="3" type="noConversion"/>
  </si>
  <si>
    <t>Lauf 3</t>
    <phoneticPr fontId="3" type="noConversion"/>
  </si>
  <si>
    <t>Lauf 4</t>
    <phoneticPr fontId="3" type="noConversion"/>
  </si>
  <si>
    <t>Silas Merz</t>
  </si>
  <si>
    <t>Alexander Rosenau</t>
  </si>
  <si>
    <t>Calvin Peter</t>
  </si>
  <si>
    <t>Adrian Merz</t>
  </si>
  <si>
    <t>Lukas Roos</t>
  </si>
  <si>
    <t>Mario Le Rose</t>
  </si>
  <si>
    <t>Justin Schwarz</t>
  </si>
  <si>
    <t>Christian Schütz</t>
  </si>
  <si>
    <t>Teilnehmer</t>
    <phoneticPr fontId="0" type="noConversion"/>
  </si>
  <si>
    <t>Platz</t>
    <phoneticPr fontId="0" type="noConversion"/>
  </si>
  <si>
    <t>Pkte</t>
    <phoneticPr fontId="0" type="noConversion"/>
  </si>
  <si>
    <t>Summe</t>
    <phoneticPr fontId="0" type="noConversion"/>
  </si>
  <si>
    <t>Platzierung</t>
    <phoneticPr fontId="0" type="noConversion"/>
  </si>
  <si>
    <t>Norbert Rosenau</t>
  </si>
  <si>
    <t>Herbert Renz</t>
  </si>
  <si>
    <t>Oliver Schneider</t>
  </si>
  <si>
    <t>Claudius Schöndienst</t>
  </si>
  <si>
    <t>Pia Loch</t>
  </si>
  <si>
    <t>Jonas Loch</t>
  </si>
  <si>
    <t>Steffen Kühne</t>
  </si>
  <si>
    <t>Automobilclub</t>
  </si>
  <si>
    <t>Summe</t>
  </si>
  <si>
    <t>Gast</t>
  </si>
  <si>
    <t>Daniel Kalt</t>
  </si>
  <si>
    <t>Mike Dusdal</t>
  </si>
  <si>
    <t>Fabio Luca Löffler</t>
  </si>
  <si>
    <t>Nico Bräunlinger</t>
  </si>
  <si>
    <t>Manuel Renz</t>
  </si>
  <si>
    <t>Christian Heim</t>
  </si>
  <si>
    <t>Dominik Schäfer</t>
  </si>
  <si>
    <t>Maximilian Hag</t>
  </si>
  <si>
    <t>Mike Weinzierl</t>
  </si>
  <si>
    <t>Donik Veseli</t>
  </si>
  <si>
    <t>Marc-Mathias Juhasz</t>
  </si>
  <si>
    <t>Christian Ladurner</t>
  </si>
  <si>
    <t>Thomas Kugler</t>
  </si>
  <si>
    <t>Nico Schäfer</t>
  </si>
  <si>
    <t>Teilnehmer</t>
  </si>
  <si>
    <t>Punkte</t>
  </si>
  <si>
    <t>Platz</t>
  </si>
  <si>
    <t>AUTOMOBILCLUB</t>
  </si>
  <si>
    <t>INDYKART - EINSTEIGER</t>
  </si>
  <si>
    <t>INDYKART - GRUPPE A</t>
  </si>
  <si>
    <t>INDYKART - GRUPPE B</t>
  </si>
  <si>
    <t>INDYKART - SENIOREN</t>
  </si>
  <si>
    <t>AUTOMOBILCLUB TUTTLINGEN e.V. im ADAC</t>
  </si>
  <si>
    <t>IK</t>
  </si>
  <si>
    <t>Auswertung Clubkartmeisterschaft 2022 - AC</t>
  </si>
  <si>
    <t>Auswertung Clubkartmeisterschaft 2022 - IK</t>
  </si>
  <si>
    <t>CLUBKARTMEISTERSCHAFT 2022</t>
  </si>
  <si>
    <t>SIEGEREHRUNG</t>
  </si>
  <si>
    <t>Kevin Lohmüller</t>
  </si>
  <si>
    <t>Patrick Plass</t>
  </si>
  <si>
    <t>Henrik Frech</t>
  </si>
  <si>
    <t>Julian Schorer</t>
  </si>
  <si>
    <t>Chris Schwarzfischer</t>
  </si>
  <si>
    <t>Cliff Schwarzfischer</t>
  </si>
  <si>
    <t>Joachim Schwarzfischer</t>
  </si>
  <si>
    <t>Uwe Mattes</t>
  </si>
  <si>
    <t>Vato Loco</t>
  </si>
  <si>
    <t>Dustin Schwung</t>
  </si>
  <si>
    <t>Leon de Lucio</t>
  </si>
  <si>
    <t>Denis Langenwalder</t>
  </si>
  <si>
    <t>Maria Jose de Lucio Huerta</t>
  </si>
  <si>
    <t>G</t>
  </si>
  <si>
    <t>Daniel de Meo</t>
  </si>
  <si>
    <t>Piotr Roy</t>
  </si>
  <si>
    <t>Nico Heimburger</t>
  </si>
  <si>
    <t>Levin Haile</t>
  </si>
  <si>
    <t>Denis Kallus</t>
  </si>
  <si>
    <t>Stefan Jörres</t>
  </si>
  <si>
    <t>Luke Zepf</t>
  </si>
  <si>
    <t>Silas van der Veer</t>
  </si>
  <si>
    <t>Allessio Timpanaro</t>
  </si>
  <si>
    <t>Fabian Gutt</t>
  </si>
  <si>
    <t>Leo Walter</t>
  </si>
  <si>
    <t>Jan Scherzinger</t>
  </si>
  <si>
    <t>Luca Kienzler</t>
  </si>
  <si>
    <t>Jonas German</t>
  </si>
  <si>
    <t>Andrey Hahn</t>
  </si>
  <si>
    <t>Lena Hahn</t>
  </si>
  <si>
    <t>Lion Kopp</t>
  </si>
  <si>
    <t>Leon Schöner</t>
  </si>
  <si>
    <t>Dafni Sigala</t>
  </si>
  <si>
    <t>Felix Hoffmann</t>
  </si>
  <si>
    <t>Zeynep Yildrim</t>
  </si>
  <si>
    <t>Luis Maier</t>
  </si>
  <si>
    <t>Jolina Zepf</t>
  </si>
  <si>
    <t>Jennifer Röher</t>
  </si>
  <si>
    <t>Andreas Hall</t>
  </si>
  <si>
    <t>Luis Eisenberg</t>
  </si>
  <si>
    <t>Florian Röher</t>
  </si>
  <si>
    <t>Tom Hänel</t>
  </si>
  <si>
    <t>Jannik Skok</t>
  </si>
  <si>
    <t>Punktevergabe von 20Pkt abwärts für Automobilclubmitglieder (Gastfahrer oder Indykartmitglieder werden nicht gewertet)</t>
  </si>
  <si>
    <t>Punktevergabe von 20Pkt. abwärts - Bei Klassenwechsel aufwärts werden die Punkte mitgenommen</t>
  </si>
  <si>
    <t>Marina Anastasiou</t>
  </si>
  <si>
    <t>Niklas Keller</t>
  </si>
  <si>
    <t>Jeremy Keller</t>
  </si>
  <si>
    <t>David Wendur</t>
  </si>
  <si>
    <t>Alexander Laskan</t>
  </si>
  <si>
    <t>x</t>
  </si>
  <si>
    <t>ohne Wertung</t>
  </si>
  <si>
    <t>Klassenwechsel</t>
  </si>
  <si>
    <t>Stella Ritter</t>
  </si>
  <si>
    <t>GRUPPE A: (65kg)</t>
  </si>
  <si>
    <t>EINSTEIGER: (55kg)</t>
  </si>
  <si>
    <t>GRUPPE B: (80kg)</t>
  </si>
  <si>
    <t>Senioren: (100kg)</t>
  </si>
  <si>
    <t>Gastfahrer</t>
  </si>
  <si>
    <t>Georgios Sigallas</t>
  </si>
  <si>
    <t>Enrik Wendur</t>
  </si>
  <si>
    <t>Lennard Karl</t>
  </si>
  <si>
    <t>Sergej Rollmann</t>
  </si>
  <si>
    <t>Louis Fuchs</t>
  </si>
  <si>
    <t>Felix Maurer</t>
  </si>
  <si>
    <t>Christian Gruß</t>
  </si>
  <si>
    <t>David Eusterholz</t>
  </si>
  <si>
    <t>Gastfahrer Lauf1/Klassenwechsel</t>
  </si>
  <si>
    <t>Gastfahrer Lauf1</t>
  </si>
  <si>
    <t>Waldemar Hahn</t>
  </si>
  <si>
    <t>Tobias Schaier</t>
  </si>
  <si>
    <t>Damon Faustinelli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</si>
</sst>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9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24"/>
      <name val="Verdana"/>
      <family val="2"/>
    </font>
    <font>
      <sz val="8"/>
      <name val="Verdana"/>
    </font>
    <font>
      <i/>
      <sz val="10"/>
      <name val="Verdana"/>
      <family val="2"/>
    </font>
    <font>
      <sz val="7"/>
      <name val="Verdana"/>
      <family val="2"/>
    </font>
    <font>
      <b/>
      <sz val="14"/>
      <name val="Verdan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9" fillId="0" borderId="0" xfId="0" applyFont="1"/>
    <xf numFmtId="0" fontId="7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17" fillId="0" borderId="25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6" fillId="0" borderId="25" xfId="0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textRotation="90"/>
    </xf>
    <xf numFmtId="0" fontId="20" fillId="0" borderId="3" xfId="0" applyFont="1" applyBorder="1" applyAlignment="1">
      <alignment horizontal="center" textRotation="9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2" fillId="0" borderId="35" xfId="0" applyNumberFormat="1" applyFont="1" applyBorder="1" applyAlignment="1">
      <alignment horizontal="center"/>
    </xf>
    <xf numFmtId="14" fontId="12" fillId="0" borderId="36" xfId="0" applyNumberFormat="1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opLeftCell="A73" workbookViewId="0">
      <selection activeCell="G36" sqref="G36"/>
    </sheetView>
  </sheetViews>
  <sheetFormatPr baseColWidth="10" defaultColWidth="5.6640625" defaultRowHeight="13" x14ac:dyDescent="0.15"/>
  <cols>
    <col min="1" max="1" width="25" customWidth="1"/>
    <col min="2" max="2" width="4.6640625" style="19" customWidth="1"/>
    <col min="3" max="4" width="5.6640625" customWidth="1"/>
    <col min="5" max="5" width="6" customWidth="1"/>
    <col min="6" max="10" width="5.6640625" customWidth="1"/>
    <col min="11" max="11" width="8.33203125" style="14" customWidth="1"/>
    <col min="12" max="12" width="10.83203125" style="2" customWidth="1"/>
  </cols>
  <sheetData>
    <row r="1" spans="1:12" s="4" customFormat="1" ht="20" x14ac:dyDescent="0.2">
      <c r="A1" s="24" t="s">
        <v>21</v>
      </c>
      <c r="B1" s="18"/>
      <c r="L1" s="3"/>
    </row>
    <row r="2" spans="1:12" s="4" customFormat="1" ht="27" customHeight="1" x14ac:dyDescent="0.2">
      <c r="B2" s="18"/>
      <c r="L2" s="3"/>
    </row>
    <row r="3" spans="1:12" x14ac:dyDescent="0.15">
      <c r="C3" s="101" t="s">
        <v>53</v>
      </c>
      <c r="D3" s="101"/>
      <c r="E3" s="101" t="s">
        <v>54</v>
      </c>
      <c r="F3" s="101"/>
      <c r="G3" s="101" t="s">
        <v>55</v>
      </c>
      <c r="H3" s="101"/>
      <c r="I3" s="101" t="s">
        <v>56</v>
      </c>
      <c r="J3" s="101"/>
    </row>
    <row r="4" spans="1:12" x14ac:dyDescent="0.15">
      <c r="C4" s="102">
        <v>41350</v>
      </c>
      <c r="D4" s="101"/>
      <c r="E4" s="102">
        <v>41406</v>
      </c>
      <c r="F4" s="101"/>
      <c r="G4" s="102">
        <v>41525</v>
      </c>
      <c r="H4" s="101"/>
      <c r="I4" s="102">
        <v>41567</v>
      </c>
      <c r="J4" s="101"/>
    </row>
    <row r="5" spans="1:12" ht="24" customHeight="1" x14ac:dyDescent="0.15">
      <c r="A5" s="5" t="s">
        <v>52</v>
      </c>
      <c r="B5" s="20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15" t="s">
        <v>40</v>
      </c>
      <c r="L5" s="8" t="s">
        <v>41</v>
      </c>
    </row>
    <row r="6" spans="1:12" ht="24" customHeight="1" x14ac:dyDescent="0.15">
      <c r="A6" s="12" t="s">
        <v>2</v>
      </c>
      <c r="B6" s="21"/>
      <c r="C6" s="7">
        <v>1</v>
      </c>
      <c r="D6" s="7">
        <v>25</v>
      </c>
      <c r="E6" s="7">
        <v>1</v>
      </c>
      <c r="F6" s="7">
        <v>25</v>
      </c>
      <c r="G6" s="7"/>
      <c r="H6" s="7"/>
      <c r="I6" s="7">
        <v>1</v>
      </c>
      <c r="J6" s="7">
        <v>25</v>
      </c>
      <c r="K6" s="16">
        <f t="shared" ref="K6:K21" si="0">(D6+F6+H6+J6)</f>
        <v>75</v>
      </c>
      <c r="L6" s="13">
        <v>1</v>
      </c>
    </row>
    <row r="7" spans="1:12" ht="24" customHeight="1" x14ac:dyDescent="0.15">
      <c r="A7" s="12" t="s">
        <v>22</v>
      </c>
      <c r="B7" s="21"/>
      <c r="C7" s="7">
        <v>8</v>
      </c>
      <c r="D7" s="7">
        <v>6</v>
      </c>
      <c r="E7" s="7">
        <v>2</v>
      </c>
      <c r="F7" s="7">
        <v>18</v>
      </c>
      <c r="G7" s="7">
        <v>2</v>
      </c>
      <c r="H7" s="7">
        <v>18</v>
      </c>
      <c r="I7" s="7">
        <v>2</v>
      </c>
      <c r="J7" s="7">
        <v>18</v>
      </c>
      <c r="K7" s="16">
        <f t="shared" si="0"/>
        <v>60</v>
      </c>
      <c r="L7" s="13">
        <v>2</v>
      </c>
    </row>
    <row r="8" spans="1:12" ht="24" customHeight="1" x14ac:dyDescent="0.15">
      <c r="A8" s="12" t="s">
        <v>3</v>
      </c>
      <c r="B8" s="21"/>
      <c r="C8" s="7">
        <v>2</v>
      </c>
      <c r="D8" s="7">
        <v>18</v>
      </c>
      <c r="E8" s="7">
        <v>3</v>
      </c>
      <c r="F8" s="7">
        <v>15</v>
      </c>
      <c r="G8" s="7">
        <v>5</v>
      </c>
      <c r="H8" s="7">
        <v>10</v>
      </c>
      <c r="I8" s="7"/>
      <c r="J8" s="7"/>
      <c r="K8" s="16">
        <f t="shared" si="0"/>
        <v>43</v>
      </c>
      <c r="L8" s="13">
        <v>3</v>
      </c>
    </row>
    <row r="9" spans="1:12" ht="24" customHeight="1" x14ac:dyDescent="0.15">
      <c r="A9" s="12" t="s">
        <v>5</v>
      </c>
      <c r="B9" s="21"/>
      <c r="C9" s="7">
        <v>4</v>
      </c>
      <c r="D9" s="7">
        <v>12</v>
      </c>
      <c r="E9" s="7">
        <v>4</v>
      </c>
      <c r="F9" s="7">
        <v>12</v>
      </c>
      <c r="G9" s="7"/>
      <c r="H9" s="7"/>
      <c r="I9" s="7">
        <v>3</v>
      </c>
      <c r="J9" s="7">
        <v>15</v>
      </c>
      <c r="K9" s="16">
        <f t="shared" si="0"/>
        <v>39</v>
      </c>
      <c r="L9" s="13">
        <v>4</v>
      </c>
    </row>
    <row r="10" spans="1:12" ht="24" customHeight="1" x14ac:dyDescent="0.15">
      <c r="A10" s="12" t="s">
        <v>7</v>
      </c>
      <c r="B10" s="21"/>
      <c r="C10" s="7">
        <v>6</v>
      </c>
      <c r="D10" s="7">
        <v>8</v>
      </c>
      <c r="E10" s="7">
        <v>13</v>
      </c>
      <c r="F10" s="7"/>
      <c r="G10" s="7">
        <v>1</v>
      </c>
      <c r="H10" s="7">
        <v>25</v>
      </c>
      <c r="I10" s="7"/>
      <c r="J10" s="7"/>
      <c r="K10" s="16">
        <f t="shared" si="0"/>
        <v>33</v>
      </c>
      <c r="L10" s="13">
        <v>5</v>
      </c>
    </row>
    <row r="11" spans="1:12" ht="24" customHeight="1" x14ac:dyDescent="0.15">
      <c r="A11" s="12" t="s">
        <v>4</v>
      </c>
      <c r="B11" s="21"/>
      <c r="C11" s="7">
        <v>3</v>
      </c>
      <c r="D11" s="7">
        <v>15</v>
      </c>
      <c r="E11" s="7"/>
      <c r="F11" s="7"/>
      <c r="G11" s="7">
        <v>4</v>
      </c>
      <c r="H11" s="7">
        <v>12</v>
      </c>
      <c r="I11" s="7"/>
      <c r="J11" s="7"/>
      <c r="K11" s="16">
        <f t="shared" si="0"/>
        <v>27</v>
      </c>
      <c r="L11" s="13">
        <v>6</v>
      </c>
    </row>
    <row r="12" spans="1:12" ht="24" customHeight="1" x14ac:dyDescent="0.15">
      <c r="A12" s="12" t="s">
        <v>28</v>
      </c>
      <c r="B12" s="21"/>
      <c r="C12" s="7">
        <v>14</v>
      </c>
      <c r="D12" s="7"/>
      <c r="E12" s="7">
        <v>7</v>
      </c>
      <c r="F12" s="7">
        <v>6</v>
      </c>
      <c r="G12" s="7"/>
      <c r="H12" s="7"/>
      <c r="I12" s="7">
        <v>4</v>
      </c>
      <c r="J12" s="7">
        <v>12</v>
      </c>
      <c r="K12" s="16">
        <f t="shared" si="0"/>
        <v>18</v>
      </c>
      <c r="L12" s="13">
        <v>7</v>
      </c>
    </row>
    <row r="13" spans="1:12" ht="24" customHeight="1" x14ac:dyDescent="0.15">
      <c r="A13" s="12" t="s">
        <v>26</v>
      </c>
      <c r="B13" s="21"/>
      <c r="C13" s="7">
        <v>12</v>
      </c>
      <c r="D13" s="7"/>
      <c r="E13" s="7">
        <v>17</v>
      </c>
      <c r="F13" s="7"/>
      <c r="G13" s="7">
        <v>3</v>
      </c>
      <c r="H13" s="7">
        <v>15</v>
      </c>
      <c r="I13" s="7"/>
      <c r="J13" s="7"/>
      <c r="K13" s="16">
        <f t="shared" si="0"/>
        <v>15</v>
      </c>
      <c r="L13" s="13">
        <v>8</v>
      </c>
    </row>
    <row r="14" spans="1:12" ht="24" customHeight="1" x14ac:dyDescent="0.15">
      <c r="A14" s="12" t="s">
        <v>6</v>
      </c>
      <c r="B14" s="21"/>
      <c r="C14" s="7">
        <v>5</v>
      </c>
      <c r="D14" s="7">
        <v>10</v>
      </c>
      <c r="E14" s="7">
        <v>11</v>
      </c>
      <c r="F14" s="7">
        <v>1</v>
      </c>
      <c r="G14" s="7"/>
      <c r="H14" s="7"/>
      <c r="I14" s="7"/>
      <c r="J14" s="7"/>
      <c r="K14" s="16">
        <f t="shared" si="0"/>
        <v>11</v>
      </c>
      <c r="L14" s="13">
        <v>9</v>
      </c>
    </row>
    <row r="15" spans="1:12" ht="24" customHeight="1" x14ac:dyDescent="0.15">
      <c r="A15" s="12" t="s">
        <v>9</v>
      </c>
      <c r="B15" s="21"/>
      <c r="C15" s="7"/>
      <c r="D15" s="7"/>
      <c r="E15" s="7">
        <v>5</v>
      </c>
      <c r="F15" s="7">
        <v>10</v>
      </c>
      <c r="G15" s="7"/>
      <c r="H15" s="7"/>
      <c r="I15" s="7"/>
      <c r="J15" s="7"/>
      <c r="K15" s="16">
        <f t="shared" si="0"/>
        <v>10</v>
      </c>
      <c r="L15" s="13">
        <v>10</v>
      </c>
    </row>
    <row r="16" spans="1:12" ht="24" customHeight="1" x14ac:dyDescent="0.15">
      <c r="A16" s="12" t="s">
        <v>29</v>
      </c>
      <c r="B16" s="21"/>
      <c r="C16" s="7">
        <v>15</v>
      </c>
      <c r="D16" s="7"/>
      <c r="E16" s="7">
        <v>20</v>
      </c>
      <c r="F16" s="7"/>
      <c r="G16" s="7"/>
      <c r="H16" s="7"/>
      <c r="I16" s="7">
        <v>9</v>
      </c>
      <c r="J16" s="7">
        <v>10</v>
      </c>
      <c r="K16" s="16">
        <f t="shared" si="0"/>
        <v>10</v>
      </c>
      <c r="L16" s="13">
        <v>10</v>
      </c>
    </row>
    <row r="17" spans="1:12" ht="24" customHeight="1" x14ac:dyDescent="0.15">
      <c r="A17" s="12" t="s">
        <v>10</v>
      </c>
      <c r="B17" s="21"/>
      <c r="C17" s="7"/>
      <c r="D17" s="7"/>
      <c r="E17" s="7">
        <v>6</v>
      </c>
      <c r="F17" s="7">
        <v>8</v>
      </c>
      <c r="G17" s="7"/>
      <c r="H17" s="7"/>
      <c r="I17" s="7"/>
      <c r="J17" s="7"/>
      <c r="K17" s="16">
        <f t="shared" si="0"/>
        <v>8</v>
      </c>
      <c r="L17" s="13">
        <v>12</v>
      </c>
    </row>
    <row r="18" spans="1:12" ht="24" customHeight="1" x14ac:dyDescent="0.15">
      <c r="A18" s="12" t="s">
        <v>23</v>
      </c>
      <c r="B18" s="21"/>
      <c r="C18" s="7">
        <v>9</v>
      </c>
      <c r="D18" s="7">
        <v>4</v>
      </c>
      <c r="E18" s="7">
        <v>14</v>
      </c>
      <c r="F18" s="7"/>
      <c r="G18" s="7"/>
      <c r="H18" s="7"/>
      <c r="I18" s="7"/>
      <c r="J18" s="7"/>
      <c r="K18" s="16">
        <f t="shared" si="0"/>
        <v>4</v>
      </c>
      <c r="L18" s="13">
        <v>13</v>
      </c>
    </row>
    <row r="19" spans="1:12" ht="24" customHeight="1" x14ac:dyDescent="0.15">
      <c r="A19" s="12" t="s">
        <v>11</v>
      </c>
      <c r="B19" s="21"/>
      <c r="C19" s="7"/>
      <c r="D19" s="7"/>
      <c r="E19" s="7">
        <v>9</v>
      </c>
      <c r="F19" s="7">
        <v>4</v>
      </c>
      <c r="G19" s="7"/>
      <c r="H19" s="7"/>
      <c r="I19" s="7"/>
      <c r="J19" s="7"/>
      <c r="K19" s="16">
        <f t="shared" si="0"/>
        <v>4</v>
      </c>
      <c r="L19" s="13">
        <v>13</v>
      </c>
    </row>
    <row r="20" spans="1:12" ht="24" customHeight="1" x14ac:dyDescent="0.15">
      <c r="A20" s="12" t="s">
        <v>25</v>
      </c>
      <c r="B20" s="21"/>
      <c r="C20" s="7">
        <v>11</v>
      </c>
      <c r="D20" s="7">
        <v>1</v>
      </c>
      <c r="E20" s="7">
        <v>10</v>
      </c>
      <c r="F20" s="7">
        <v>2</v>
      </c>
      <c r="G20" s="7"/>
      <c r="H20" s="7"/>
      <c r="I20" s="7"/>
      <c r="J20" s="7"/>
      <c r="K20" s="16">
        <f t="shared" si="0"/>
        <v>3</v>
      </c>
      <c r="L20" s="13">
        <v>15</v>
      </c>
    </row>
    <row r="21" spans="1:12" ht="24" customHeight="1" x14ac:dyDescent="0.15">
      <c r="A21" s="12" t="s">
        <v>24</v>
      </c>
      <c r="B21" s="21"/>
      <c r="C21" s="7">
        <v>10</v>
      </c>
      <c r="D21" s="7">
        <v>2</v>
      </c>
      <c r="E21" s="7"/>
      <c r="F21" s="7"/>
      <c r="G21" s="7"/>
      <c r="H21" s="7"/>
      <c r="I21" s="7"/>
      <c r="J21" s="7"/>
      <c r="K21" s="16">
        <f t="shared" si="0"/>
        <v>2</v>
      </c>
      <c r="L21" s="13">
        <v>16</v>
      </c>
    </row>
    <row r="22" spans="1:12" ht="24" customHeight="1" x14ac:dyDescent="0.15">
      <c r="A22" s="12" t="s">
        <v>12</v>
      </c>
      <c r="B22" s="21"/>
      <c r="C22" s="7"/>
      <c r="D22" s="7"/>
      <c r="E22" s="7">
        <v>12</v>
      </c>
      <c r="F22" s="7"/>
      <c r="G22" s="7"/>
      <c r="H22" s="7"/>
      <c r="I22" s="7"/>
      <c r="J22" s="7"/>
      <c r="K22" s="16">
        <f t="shared" ref="K22:K30" si="1">(D22+F22+H22+J22)</f>
        <v>0</v>
      </c>
      <c r="L22" s="13"/>
    </row>
    <row r="23" spans="1:12" ht="24" customHeight="1" x14ac:dyDescent="0.15">
      <c r="A23" s="12" t="s">
        <v>19</v>
      </c>
      <c r="B23" s="21"/>
      <c r="C23" s="7"/>
      <c r="D23" s="7"/>
      <c r="E23" s="7">
        <v>16</v>
      </c>
      <c r="F23" s="7"/>
      <c r="G23" s="7"/>
      <c r="H23" s="7"/>
      <c r="I23" s="7"/>
      <c r="J23" s="7"/>
      <c r="K23" s="16">
        <f t="shared" si="1"/>
        <v>0</v>
      </c>
      <c r="L23" s="13"/>
    </row>
    <row r="24" spans="1:12" ht="24" customHeight="1" x14ac:dyDescent="0.15">
      <c r="A24" s="12" t="s">
        <v>8</v>
      </c>
      <c r="B24" s="21" t="s">
        <v>34</v>
      </c>
      <c r="C24" s="7">
        <v>7</v>
      </c>
      <c r="D24" s="7"/>
      <c r="E24" s="7">
        <v>8</v>
      </c>
      <c r="F24" s="7"/>
      <c r="G24" s="7"/>
      <c r="H24" s="7"/>
      <c r="I24" s="7">
        <v>5</v>
      </c>
      <c r="J24" s="7"/>
      <c r="K24" s="16">
        <f t="shared" ref="K24:K29" si="2">(D24+F24+H24+J24)</f>
        <v>0</v>
      </c>
      <c r="L24" s="25" t="s">
        <v>20</v>
      </c>
    </row>
    <row r="25" spans="1:12" ht="24" customHeight="1" x14ac:dyDescent="0.15">
      <c r="A25" s="12" t="s">
        <v>27</v>
      </c>
      <c r="B25" s="21" t="s">
        <v>39</v>
      </c>
      <c r="C25" s="7">
        <v>13</v>
      </c>
      <c r="D25" s="7"/>
      <c r="E25" s="7"/>
      <c r="F25" s="7"/>
      <c r="G25" s="7"/>
      <c r="H25" s="7"/>
      <c r="I25" s="7">
        <v>6</v>
      </c>
      <c r="J25" s="7"/>
      <c r="K25" s="16">
        <f t="shared" si="2"/>
        <v>0</v>
      </c>
      <c r="L25" s="25" t="s">
        <v>20</v>
      </c>
    </row>
    <row r="26" spans="1:12" ht="24" customHeight="1" x14ac:dyDescent="0.15">
      <c r="A26" s="12" t="s">
        <v>30</v>
      </c>
      <c r="B26" s="21" t="s">
        <v>38</v>
      </c>
      <c r="C26" s="7">
        <v>16</v>
      </c>
      <c r="D26" s="7"/>
      <c r="E26" s="7">
        <v>15</v>
      </c>
      <c r="F26" s="7"/>
      <c r="G26" s="7"/>
      <c r="H26" s="7"/>
      <c r="I26" s="7">
        <v>8</v>
      </c>
      <c r="J26" s="7"/>
      <c r="K26" s="16">
        <f t="shared" si="2"/>
        <v>0</v>
      </c>
      <c r="L26" s="25" t="s">
        <v>20</v>
      </c>
    </row>
    <row r="27" spans="1:12" ht="24" customHeight="1" x14ac:dyDescent="0.15">
      <c r="A27" s="12" t="s">
        <v>31</v>
      </c>
      <c r="B27" s="21" t="s">
        <v>37</v>
      </c>
      <c r="C27" s="7">
        <v>17</v>
      </c>
      <c r="D27" s="7"/>
      <c r="E27" s="7"/>
      <c r="F27" s="7"/>
      <c r="G27" s="7"/>
      <c r="H27" s="7"/>
      <c r="I27" s="7"/>
      <c r="J27" s="7"/>
      <c r="K27" s="16">
        <f t="shared" si="2"/>
        <v>0</v>
      </c>
      <c r="L27" s="25" t="s">
        <v>20</v>
      </c>
    </row>
    <row r="28" spans="1:12" ht="24" customHeight="1" x14ac:dyDescent="0.15">
      <c r="A28" s="12" t="s">
        <v>32</v>
      </c>
      <c r="B28" s="21" t="s">
        <v>36</v>
      </c>
      <c r="C28" s="7">
        <v>18</v>
      </c>
      <c r="D28" s="7"/>
      <c r="E28" s="7"/>
      <c r="F28" s="7"/>
      <c r="G28" s="7"/>
      <c r="H28" s="7"/>
      <c r="I28" s="7"/>
      <c r="J28" s="7"/>
      <c r="K28" s="16">
        <f t="shared" si="2"/>
        <v>0</v>
      </c>
      <c r="L28" s="25" t="s">
        <v>20</v>
      </c>
    </row>
    <row r="29" spans="1:12" ht="24" customHeight="1" x14ac:dyDescent="0.15">
      <c r="A29" s="12" t="s">
        <v>33</v>
      </c>
      <c r="B29" s="21" t="s">
        <v>36</v>
      </c>
      <c r="C29" s="7">
        <v>19</v>
      </c>
      <c r="D29" s="7"/>
      <c r="E29" s="7"/>
      <c r="F29" s="7"/>
      <c r="G29" s="7"/>
      <c r="H29" s="7"/>
      <c r="I29" s="7"/>
      <c r="J29" s="7"/>
      <c r="K29" s="16">
        <f t="shared" si="2"/>
        <v>0</v>
      </c>
      <c r="L29" s="25" t="s">
        <v>20</v>
      </c>
    </row>
    <row r="30" spans="1:12" ht="24" customHeight="1" x14ac:dyDescent="0.15">
      <c r="A30" s="12" t="s">
        <v>13</v>
      </c>
      <c r="B30" s="21" t="s">
        <v>36</v>
      </c>
      <c r="C30" s="7"/>
      <c r="D30" s="7"/>
      <c r="E30" s="7">
        <v>18</v>
      </c>
      <c r="F30" s="7"/>
      <c r="G30" s="7"/>
      <c r="H30" s="7"/>
      <c r="I30" s="7"/>
      <c r="J30" s="7"/>
      <c r="K30" s="16">
        <f t="shared" si="1"/>
        <v>0</v>
      </c>
      <c r="L30" s="25" t="s">
        <v>20</v>
      </c>
    </row>
    <row r="31" spans="1:12" ht="24" customHeight="1" x14ac:dyDescent="0.15">
      <c r="A31" s="12" t="s">
        <v>14</v>
      </c>
      <c r="B31" s="21" t="s">
        <v>36</v>
      </c>
      <c r="C31" s="7"/>
      <c r="D31" s="7"/>
      <c r="E31" s="7">
        <v>19</v>
      </c>
      <c r="F31" s="7"/>
      <c r="G31" s="7"/>
      <c r="H31" s="7"/>
      <c r="I31" s="7"/>
      <c r="J31" s="7"/>
      <c r="K31" s="16">
        <f t="shared" ref="K31" si="3">(D31+F31+H31+J31)</f>
        <v>0</v>
      </c>
      <c r="L31" s="25" t="s">
        <v>20</v>
      </c>
    </row>
    <row r="32" spans="1:12" ht="24" customHeight="1" x14ac:dyDescent="0.15">
      <c r="A32" s="12" t="s">
        <v>16</v>
      </c>
      <c r="B32" s="21" t="s">
        <v>36</v>
      </c>
      <c r="C32" s="7"/>
      <c r="D32" s="7"/>
      <c r="E32" s="7">
        <v>21</v>
      </c>
      <c r="F32" s="7"/>
      <c r="G32" s="7"/>
      <c r="H32" s="7"/>
      <c r="I32" s="7"/>
      <c r="J32" s="7"/>
      <c r="K32" s="16">
        <f t="shared" ref="K32:K36" si="4">(D32+F32+H32+J32)</f>
        <v>0</v>
      </c>
      <c r="L32" s="25" t="s">
        <v>20</v>
      </c>
    </row>
    <row r="33" spans="1:12" ht="24" customHeight="1" x14ac:dyDescent="0.15">
      <c r="A33" s="12" t="s">
        <v>17</v>
      </c>
      <c r="B33" s="21" t="s">
        <v>36</v>
      </c>
      <c r="C33" s="7"/>
      <c r="D33" s="7"/>
      <c r="E33" s="7">
        <v>22</v>
      </c>
      <c r="F33" s="7"/>
      <c r="G33" s="7"/>
      <c r="H33" s="7"/>
      <c r="I33" s="7"/>
      <c r="J33" s="7"/>
      <c r="K33" s="16">
        <f t="shared" si="4"/>
        <v>0</v>
      </c>
      <c r="L33" s="25" t="s">
        <v>20</v>
      </c>
    </row>
    <row r="34" spans="1:12" ht="24" customHeight="1" x14ac:dyDescent="0.15">
      <c r="A34" s="12" t="s">
        <v>18</v>
      </c>
      <c r="B34" s="21" t="s">
        <v>36</v>
      </c>
      <c r="C34" s="7"/>
      <c r="D34" s="7"/>
      <c r="E34" s="7">
        <v>23</v>
      </c>
      <c r="F34" s="7"/>
      <c r="G34" s="7">
        <v>6</v>
      </c>
      <c r="H34" s="7"/>
      <c r="I34" s="7"/>
      <c r="J34" s="7"/>
      <c r="K34" s="16">
        <f t="shared" si="4"/>
        <v>0</v>
      </c>
      <c r="L34" s="25" t="s">
        <v>20</v>
      </c>
    </row>
    <row r="35" spans="1:12" ht="24" customHeight="1" x14ac:dyDescent="0.15">
      <c r="A35" s="12" t="s">
        <v>15</v>
      </c>
      <c r="B35" s="21" t="s">
        <v>36</v>
      </c>
      <c r="C35" s="7"/>
      <c r="D35" s="7"/>
      <c r="E35" s="7"/>
      <c r="F35" s="7"/>
      <c r="G35" s="7"/>
      <c r="H35" s="7"/>
      <c r="I35" s="7">
        <v>7</v>
      </c>
      <c r="J35" s="7"/>
      <c r="K35" s="16"/>
      <c r="L35" s="25"/>
    </row>
    <row r="36" spans="1:12" ht="24" customHeight="1" x14ac:dyDescent="0.15">
      <c r="A36" s="12"/>
      <c r="B36" s="21"/>
      <c r="C36" s="7"/>
      <c r="D36" s="7"/>
      <c r="E36" s="7"/>
      <c r="F36" s="7"/>
      <c r="G36" s="7"/>
      <c r="H36" s="7"/>
      <c r="I36" s="7"/>
      <c r="J36" s="7"/>
      <c r="K36" s="16">
        <f t="shared" si="4"/>
        <v>0</v>
      </c>
      <c r="L36" s="13"/>
    </row>
    <row r="37" spans="1:12" ht="11" customHeight="1" x14ac:dyDescent="0.15">
      <c r="A37" s="9"/>
      <c r="B37" s="22"/>
      <c r="C37" s="10"/>
      <c r="D37" s="10"/>
      <c r="E37" s="10"/>
      <c r="F37" s="10"/>
      <c r="G37" s="10"/>
      <c r="H37" s="10"/>
      <c r="I37" s="10"/>
      <c r="J37" s="10"/>
      <c r="K37" s="17"/>
      <c r="L37" s="11"/>
    </row>
    <row r="38" spans="1:12" ht="15" x14ac:dyDescent="0.2">
      <c r="A38" s="103" t="s">
        <v>35</v>
      </c>
      <c r="B38" s="103"/>
      <c r="C38" s="103"/>
      <c r="D38" s="103"/>
      <c r="E38" s="103"/>
      <c r="F38" s="103"/>
      <c r="G38" s="1"/>
    </row>
    <row r="39" spans="1:12" ht="15" x14ac:dyDescent="0.2">
      <c r="A39" s="1" t="s">
        <v>42</v>
      </c>
      <c r="B39" s="23"/>
      <c r="C39" s="1"/>
      <c r="E39" s="1"/>
    </row>
    <row r="40" spans="1:12" ht="15" x14ac:dyDescent="0.2">
      <c r="A40" s="1" t="s">
        <v>44</v>
      </c>
      <c r="B40" s="23"/>
      <c r="C40" s="1"/>
      <c r="E40" s="1"/>
    </row>
    <row r="41" spans="1:12" ht="15" x14ac:dyDescent="0.2">
      <c r="A41" s="1" t="s">
        <v>46</v>
      </c>
      <c r="B41" s="23"/>
      <c r="C41" s="1"/>
      <c r="E41" s="1"/>
    </row>
    <row r="42" spans="1:12" ht="15" x14ac:dyDescent="0.2">
      <c r="A42" s="1" t="s">
        <v>48</v>
      </c>
      <c r="B42" s="23"/>
      <c r="C42" s="1"/>
      <c r="E42" s="1"/>
    </row>
    <row r="43" spans="1:12" ht="15" x14ac:dyDescent="0.2">
      <c r="A43" s="1" t="s">
        <v>50</v>
      </c>
      <c r="B43" s="23"/>
      <c r="C43" s="1"/>
      <c r="E43" s="1"/>
    </row>
    <row r="44" spans="1:12" ht="15" x14ac:dyDescent="0.2">
      <c r="A44" s="1" t="s">
        <v>43</v>
      </c>
      <c r="B44" s="23"/>
    </row>
    <row r="45" spans="1:12" ht="15" x14ac:dyDescent="0.2">
      <c r="A45" s="1" t="s">
        <v>45</v>
      </c>
      <c r="B45" s="23"/>
    </row>
    <row r="46" spans="1:12" ht="15" x14ac:dyDescent="0.2">
      <c r="A46" s="1" t="s">
        <v>47</v>
      </c>
      <c r="B46" s="23"/>
    </row>
    <row r="47" spans="1:12" ht="15" x14ac:dyDescent="0.2">
      <c r="A47" s="1" t="s">
        <v>49</v>
      </c>
      <c r="B47" s="23"/>
    </row>
    <row r="48" spans="1:12" ht="15" x14ac:dyDescent="0.2">
      <c r="A48" s="1" t="s">
        <v>51</v>
      </c>
      <c r="B48" s="23"/>
    </row>
  </sheetData>
  <sortState xmlns:xlrd2="http://schemas.microsoft.com/office/spreadsheetml/2017/richdata2" ref="A6:XFD21">
    <sortCondition ref="L6:L21"/>
  </sortState>
  <mergeCells count="9">
    <mergeCell ref="I3:J3"/>
    <mergeCell ref="G4:H4"/>
    <mergeCell ref="I4:J4"/>
    <mergeCell ref="A38:F38"/>
    <mergeCell ref="C3:D3"/>
    <mergeCell ref="C4:D4"/>
    <mergeCell ref="E3:F3"/>
    <mergeCell ref="E4:F4"/>
    <mergeCell ref="G3:H3"/>
  </mergeCells>
  <phoneticPr fontId="3" type="noConversion"/>
  <pageMargins left="0.75000000000000011" right="0.75000000000000011" top="0.39370078740157483" bottom="1" header="0.5" footer="0.5"/>
  <pageSetup paperSize="0" scale="73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6A05-B2BD-3043-8A56-D7E9BDEE3E97}">
  <dimension ref="A1:F166"/>
  <sheetViews>
    <sheetView tabSelected="1" workbookViewId="0">
      <selection activeCell="C38" sqref="C38"/>
    </sheetView>
  </sheetViews>
  <sheetFormatPr baseColWidth="10" defaultRowHeight="13" x14ac:dyDescent="0.15"/>
  <cols>
    <col min="3" max="3" width="27.6640625" customWidth="1"/>
  </cols>
  <sheetData>
    <row r="1" spans="1:6" s="83" customFormat="1" ht="25" customHeight="1" x14ac:dyDescent="0.2">
      <c r="A1" s="107" t="s">
        <v>102</v>
      </c>
      <c r="B1" s="107"/>
      <c r="C1" s="107"/>
      <c r="D1" s="107"/>
      <c r="E1" s="107"/>
      <c r="F1" s="107"/>
    </row>
    <row r="2" spans="1:6" s="83" customFormat="1" ht="25" customHeight="1" x14ac:dyDescent="0.2">
      <c r="A2" s="107" t="s">
        <v>106</v>
      </c>
      <c r="B2" s="107"/>
      <c r="C2" s="107"/>
      <c r="D2" s="107"/>
      <c r="E2" s="107"/>
      <c r="F2" s="107"/>
    </row>
    <row r="3" spans="1:6" ht="25" customHeight="1" x14ac:dyDescent="0.2">
      <c r="A3" s="107" t="s">
        <v>107</v>
      </c>
      <c r="B3" s="107"/>
      <c r="C3" s="107"/>
      <c r="D3" s="107"/>
      <c r="E3" s="107"/>
      <c r="F3" s="107"/>
    </row>
    <row r="4" spans="1:6" ht="14" thickBot="1" x14ac:dyDescent="0.2"/>
    <row r="5" spans="1:6" x14ac:dyDescent="0.15">
      <c r="B5" s="108" t="s">
        <v>98</v>
      </c>
      <c r="C5" s="75" t="s">
        <v>94</v>
      </c>
      <c r="D5" s="76" t="s">
        <v>95</v>
      </c>
      <c r="E5" s="77" t="s">
        <v>96</v>
      </c>
    </row>
    <row r="6" spans="1:6" ht="25" customHeight="1" x14ac:dyDescent="0.15">
      <c r="B6" s="109"/>
      <c r="C6" s="26" t="s">
        <v>136</v>
      </c>
      <c r="D6" s="57">
        <v>67</v>
      </c>
      <c r="E6" s="98">
        <v>1</v>
      </c>
    </row>
    <row r="7" spans="1:6" ht="25" customHeight="1" x14ac:dyDescent="0.15">
      <c r="B7" s="109"/>
      <c r="C7" s="26" t="s">
        <v>137</v>
      </c>
      <c r="D7" s="57">
        <v>61</v>
      </c>
      <c r="E7" s="98">
        <v>2</v>
      </c>
    </row>
    <row r="8" spans="1:6" ht="25" customHeight="1" x14ac:dyDescent="0.15">
      <c r="B8" s="109"/>
      <c r="C8" s="26" t="s">
        <v>140</v>
      </c>
      <c r="D8" s="57">
        <v>55</v>
      </c>
      <c r="E8" s="98">
        <v>3</v>
      </c>
    </row>
    <row r="9" spans="1:6" ht="25" customHeight="1" x14ac:dyDescent="0.15">
      <c r="B9" s="109"/>
      <c r="C9" s="26" t="s">
        <v>141</v>
      </c>
      <c r="D9" s="57">
        <v>42</v>
      </c>
      <c r="E9" s="98">
        <v>4</v>
      </c>
    </row>
    <row r="10" spans="1:6" ht="25" customHeight="1" x14ac:dyDescent="0.15">
      <c r="B10" s="109"/>
      <c r="C10" s="26" t="s">
        <v>139</v>
      </c>
      <c r="D10" s="57">
        <v>34</v>
      </c>
      <c r="E10" s="98">
        <v>5</v>
      </c>
    </row>
    <row r="11" spans="1:6" ht="25" customHeight="1" x14ac:dyDescent="0.15">
      <c r="B11" s="109"/>
      <c r="C11" s="26" t="s">
        <v>167</v>
      </c>
      <c r="D11" s="57">
        <v>31</v>
      </c>
      <c r="E11" s="98">
        <v>6</v>
      </c>
    </row>
    <row r="12" spans="1:6" ht="25" customHeight="1" x14ac:dyDescent="0.15">
      <c r="B12" s="109"/>
      <c r="C12" s="26" t="s">
        <v>142</v>
      </c>
      <c r="D12" s="57">
        <v>27</v>
      </c>
      <c r="E12" s="98">
        <v>7</v>
      </c>
    </row>
    <row r="13" spans="1:6" ht="25" customHeight="1" x14ac:dyDescent="0.15">
      <c r="B13" s="109"/>
      <c r="C13" s="26" t="s">
        <v>153</v>
      </c>
      <c r="D13" s="57">
        <v>20</v>
      </c>
      <c r="E13" s="98">
        <v>8</v>
      </c>
    </row>
    <row r="14" spans="1:6" ht="25" customHeight="1" x14ac:dyDescent="0.15">
      <c r="B14" s="109"/>
      <c r="C14" s="26" t="s">
        <v>155</v>
      </c>
      <c r="D14" s="57">
        <v>20</v>
      </c>
      <c r="E14" s="98">
        <v>8</v>
      </c>
    </row>
    <row r="15" spans="1:6" ht="25" customHeight="1" x14ac:dyDescent="0.15">
      <c r="B15" s="109"/>
      <c r="C15" s="26" t="s">
        <v>154</v>
      </c>
      <c r="D15" s="57">
        <v>18</v>
      </c>
      <c r="E15" s="98">
        <v>10</v>
      </c>
    </row>
    <row r="16" spans="1:6" ht="25" customHeight="1" x14ac:dyDescent="0.15">
      <c r="B16" s="109"/>
      <c r="C16" s="26" t="s">
        <v>132</v>
      </c>
      <c r="D16" s="57">
        <v>17</v>
      </c>
      <c r="E16" s="98">
        <v>11</v>
      </c>
    </row>
    <row r="17" spans="2:5" ht="25" customHeight="1" x14ac:dyDescent="0.15">
      <c r="B17" s="109"/>
      <c r="C17" s="26" t="s">
        <v>126</v>
      </c>
      <c r="D17" s="57">
        <v>11</v>
      </c>
      <c r="E17" s="98">
        <v>12</v>
      </c>
    </row>
    <row r="18" spans="2:5" ht="25" hidden="1" customHeight="1" x14ac:dyDescent="0.15">
      <c r="B18" s="109"/>
      <c r="C18" s="26"/>
      <c r="D18" s="57"/>
      <c r="E18" s="98"/>
    </row>
    <row r="19" spans="2:5" ht="25" hidden="1" customHeight="1" x14ac:dyDescent="0.15">
      <c r="B19" s="109"/>
      <c r="C19" s="26"/>
      <c r="D19" s="57"/>
      <c r="E19" s="98"/>
    </row>
    <row r="20" spans="2:5" ht="25" hidden="1" customHeight="1" x14ac:dyDescent="0.15">
      <c r="B20" s="109"/>
      <c r="C20" s="26"/>
      <c r="D20" s="57"/>
      <c r="E20" s="98"/>
    </row>
    <row r="21" spans="2:5" ht="25" hidden="1" customHeight="1" x14ac:dyDescent="0.15">
      <c r="B21" s="109"/>
      <c r="C21" s="26"/>
      <c r="D21" s="57"/>
      <c r="E21" s="98"/>
    </row>
    <row r="22" spans="2:5" ht="25" hidden="1" customHeight="1" x14ac:dyDescent="0.15">
      <c r="B22" s="109"/>
      <c r="C22" s="26"/>
      <c r="D22" s="57"/>
      <c r="E22" s="98"/>
    </row>
    <row r="23" spans="2:5" ht="25" hidden="1" customHeight="1" x14ac:dyDescent="0.15">
      <c r="B23" s="109"/>
      <c r="C23" s="26"/>
      <c r="D23" s="57"/>
      <c r="E23" s="98"/>
    </row>
    <row r="24" spans="2:5" ht="25" hidden="1" customHeight="1" x14ac:dyDescent="0.15">
      <c r="B24" s="109"/>
      <c r="C24" s="26"/>
      <c r="D24" s="57"/>
      <c r="E24" s="98"/>
    </row>
    <row r="25" spans="2:5" ht="25" hidden="1" customHeight="1" x14ac:dyDescent="0.15">
      <c r="B25" s="109"/>
      <c r="C25" s="26"/>
      <c r="D25" s="57"/>
      <c r="E25" s="98"/>
    </row>
    <row r="26" spans="2:5" ht="25" hidden="1" customHeight="1" x14ac:dyDescent="0.15">
      <c r="B26" s="109"/>
      <c r="C26" s="26"/>
      <c r="D26" s="57"/>
      <c r="E26" s="98"/>
    </row>
    <row r="27" spans="2:5" ht="25" hidden="1" customHeight="1" x14ac:dyDescent="0.15">
      <c r="B27" s="109"/>
      <c r="C27" s="26"/>
      <c r="D27" s="57"/>
      <c r="E27" s="98"/>
    </row>
    <row r="28" spans="2:5" ht="25" hidden="1" customHeight="1" x14ac:dyDescent="0.15">
      <c r="B28" s="109"/>
      <c r="C28" s="26"/>
      <c r="D28" s="57"/>
      <c r="E28" s="98"/>
    </row>
    <row r="29" spans="2:5" ht="25" hidden="1" customHeight="1" x14ac:dyDescent="0.15">
      <c r="B29" s="109"/>
      <c r="C29" s="26"/>
      <c r="D29" s="57"/>
      <c r="E29" s="98"/>
    </row>
    <row r="30" spans="2:5" ht="25" hidden="1" customHeight="1" x14ac:dyDescent="0.15">
      <c r="B30" s="109"/>
      <c r="C30" s="26"/>
      <c r="D30" s="57"/>
      <c r="E30" s="98"/>
    </row>
    <row r="31" spans="2:5" ht="25" hidden="1" customHeight="1" x14ac:dyDescent="0.15">
      <c r="B31" s="109"/>
      <c r="C31" s="26"/>
      <c r="D31" s="57"/>
      <c r="E31" s="98"/>
    </row>
    <row r="32" spans="2:5" ht="25" hidden="1" customHeight="1" x14ac:dyDescent="0.15">
      <c r="B32" s="109"/>
      <c r="C32" s="26"/>
      <c r="D32" s="57"/>
      <c r="E32" s="98"/>
    </row>
    <row r="33" spans="2:5" ht="25" hidden="1" customHeight="1" x14ac:dyDescent="0.15">
      <c r="B33" s="109"/>
      <c r="C33" s="26"/>
      <c r="D33" s="57"/>
      <c r="E33" s="98"/>
    </row>
    <row r="34" spans="2:5" ht="3" hidden="1" customHeight="1" x14ac:dyDescent="0.15">
      <c r="B34" s="109"/>
      <c r="C34" s="26"/>
      <c r="D34" s="57"/>
      <c r="E34" s="98"/>
    </row>
    <row r="35" spans="2:5" ht="25" hidden="1" customHeight="1" x14ac:dyDescent="0.15">
      <c r="B35" s="109"/>
      <c r="C35" s="26"/>
      <c r="D35" s="57"/>
      <c r="E35" s="98"/>
    </row>
    <row r="36" spans="2:5" ht="12" customHeight="1" thickBot="1" x14ac:dyDescent="0.2">
      <c r="B36" s="110"/>
      <c r="C36" s="80"/>
      <c r="D36" s="81"/>
      <c r="E36" s="99"/>
    </row>
    <row r="37" spans="2:5" ht="18" customHeight="1" x14ac:dyDescent="0.15"/>
    <row r="38" spans="2:5" ht="18" customHeight="1" x14ac:dyDescent="0.2">
      <c r="B38" s="29"/>
      <c r="C38" s="29"/>
      <c r="D38" s="29"/>
      <c r="E38" s="29"/>
    </row>
    <row r="39" spans="2:5" ht="18" customHeight="1" x14ac:dyDescent="0.15"/>
    <row r="40" spans="2:5" ht="18" customHeight="1" thickBot="1" x14ac:dyDescent="0.2"/>
    <row r="41" spans="2:5" x14ac:dyDescent="0.15">
      <c r="B41" s="104" t="s">
        <v>99</v>
      </c>
      <c r="C41" s="75" t="s">
        <v>94</v>
      </c>
      <c r="D41" s="76" t="s">
        <v>95</v>
      </c>
      <c r="E41" s="77" t="s">
        <v>96</v>
      </c>
    </row>
    <row r="42" spans="2:5" ht="25" customHeight="1" x14ac:dyDescent="0.15">
      <c r="B42" s="105"/>
      <c r="C42" s="26" t="s">
        <v>128</v>
      </c>
      <c r="D42" s="57">
        <v>72</v>
      </c>
      <c r="E42" s="98">
        <v>1</v>
      </c>
    </row>
    <row r="43" spans="2:5" ht="25" customHeight="1" x14ac:dyDescent="0.15">
      <c r="B43" s="105"/>
      <c r="C43" s="26" t="s">
        <v>131</v>
      </c>
      <c r="D43" s="57">
        <v>67</v>
      </c>
      <c r="E43" s="98">
        <v>2</v>
      </c>
    </row>
    <row r="44" spans="2:5" ht="25" customHeight="1" x14ac:dyDescent="0.15">
      <c r="B44" s="105"/>
      <c r="C44" s="26" t="s">
        <v>134</v>
      </c>
      <c r="D44" s="57">
        <v>66</v>
      </c>
      <c r="E44" s="98">
        <v>3</v>
      </c>
    </row>
    <row r="45" spans="2:5" ht="25" customHeight="1" x14ac:dyDescent="0.15">
      <c r="B45" s="105"/>
      <c r="C45" s="26" t="s">
        <v>82</v>
      </c>
      <c r="D45" s="57">
        <v>65</v>
      </c>
      <c r="E45" s="98">
        <v>4</v>
      </c>
    </row>
    <row r="46" spans="2:5" ht="25" customHeight="1" x14ac:dyDescent="0.15">
      <c r="B46" s="105"/>
      <c r="C46" s="26" t="s">
        <v>130</v>
      </c>
      <c r="D46" s="57">
        <v>62</v>
      </c>
      <c r="E46" s="98">
        <v>5</v>
      </c>
    </row>
    <row r="47" spans="2:5" ht="25" customHeight="1" x14ac:dyDescent="0.15">
      <c r="B47" s="105"/>
      <c r="C47" s="26" t="s">
        <v>90</v>
      </c>
      <c r="D47" s="57">
        <v>50</v>
      </c>
      <c r="E47" s="98">
        <v>6</v>
      </c>
    </row>
    <row r="48" spans="2:5" ht="25" customHeight="1" x14ac:dyDescent="0.15">
      <c r="B48" s="105"/>
      <c r="C48" s="26" t="s">
        <v>129</v>
      </c>
      <c r="D48" s="57">
        <v>40</v>
      </c>
      <c r="E48" s="98">
        <v>7</v>
      </c>
    </row>
    <row r="49" spans="2:5" ht="25" customHeight="1" x14ac:dyDescent="0.15">
      <c r="B49" s="105"/>
      <c r="C49" s="26" t="s">
        <v>61</v>
      </c>
      <c r="D49" s="57">
        <v>38</v>
      </c>
      <c r="E49" s="98">
        <v>8</v>
      </c>
    </row>
    <row r="50" spans="2:5" ht="25" customHeight="1" x14ac:dyDescent="0.15">
      <c r="B50" s="105"/>
      <c r="C50" s="26" t="s">
        <v>138</v>
      </c>
      <c r="D50" s="57">
        <v>34</v>
      </c>
      <c r="E50" s="98">
        <v>9</v>
      </c>
    </row>
    <row r="51" spans="2:5" ht="25" customHeight="1" x14ac:dyDescent="0.15">
      <c r="B51" s="105"/>
      <c r="C51" s="26" t="s">
        <v>144</v>
      </c>
      <c r="D51" s="57">
        <v>24</v>
      </c>
      <c r="E51" s="98">
        <v>10</v>
      </c>
    </row>
    <row r="52" spans="2:5" ht="25" customHeight="1" x14ac:dyDescent="0.15">
      <c r="B52" s="105"/>
      <c r="C52" s="26" t="s">
        <v>145</v>
      </c>
      <c r="D52" s="57">
        <v>20</v>
      </c>
      <c r="E52" s="98">
        <v>11</v>
      </c>
    </row>
    <row r="53" spans="2:5" ht="25" customHeight="1" x14ac:dyDescent="0.15">
      <c r="B53" s="105"/>
      <c r="C53" s="26" t="s">
        <v>169</v>
      </c>
      <c r="D53" s="57">
        <v>20</v>
      </c>
      <c r="E53" s="98">
        <v>11</v>
      </c>
    </row>
    <row r="54" spans="2:5" ht="25" customHeight="1" x14ac:dyDescent="0.15">
      <c r="B54" s="105"/>
      <c r="C54" s="26" t="s">
        <v>63</v>
      </c>
      <c r="D54" s="57">
        <v>18</v>
      </c>
      <c r="E54" s="98">
        <v>13</v>
      </c>
    </row>
    <row r="55" spans="2:5" ht="25" customHeight="1" x14ac:dyDescent="0.15">
      <c r="B55" s="105"/>
      <c r="C55" s="26" t="s">
        <v>170</v>
      </c>
      <c r="D55" s="57">
        <v>18</v>
      </c>
      <c r="E55" s="98">
        <v>14</v>
      </c>
    </row>
    <row r="56" spans="2:5" ht="25" customHeight="1" x14ac:dyDescent="0.15">
      <c r="B56" s="105"/>
      <c r="C56" s="26" t="s">
        <v>59</v>
      </c>
      <c r="D56" s="57">
        <v>15</v>
      </c>
      <c r="E56" s="98">
        <v>15</v>
      </c>
    </row>
    <row r="57" spans="2:5" ht="25" customHeight="1" x14ac:dyDescent="0.15">
      <c r="B57" s="105"/>
      <c r="C57" s="26" t="s">
        <v>143</v>
      </c>
      <c r="D57" s="57">
        <v>12</v>
      </c>
      <c r="E57" s="98">
        <v>16</v>
      </c>
    </row>
    <row r="58" spans="2:5" ht="25" customHeight="1" x14ac:dyDescent="0.15">
      <c r="B58" s="105"/>
      <c r="C58" s="26" t="s">
        <v>161</v>
      </c>
      <c r="D58" s="57">
        <v>12</v>
      </c>
      <c r="E58" s="98">
        <v>17</v>
      </c>
    </row>
    <row r="59" spans="2:5" ht="25" customHeight="1" x14ac:dyDescent="0.15">
      <c r="B59" s="105"/>
      <c r="C59" s="26" t="s">
        <v>171</v>
      </c>
      <c r="D59" s="57">
        <v>11</v>
      </c>
      <c r="E59" s="98">
        <v>18</v>
      </c>
    </row>
    <row r="60" spans="2:5" ht="25" hidden="1" customHeight="1" x14ac:dyDescent="0.15">
      <c r="B60" s="105"/>
      <c r="C60" s="26"/>
      <c r="D60" s="57"/>
      <c r="E60" s="98"/>
    </row>
    <row r="61" spans="2:5" ht="25" hidden="1" customHeight="1" x14ac:dyDescent="0.15">
      <c r="B61" s="105"/>
      <c r="C61" s="26"/>
      <c r="D61" s="57"/>
      <c r="E61" s="98"/>
    </row>
    <row r="62" spans="2:5" ht="25" hidden="1" customHeight="1" x14ac:dyDescent="0.15">
      <c r="B62" s="105"/>
      <c r="C62" s="26"/>
      <c r="D62" s="57"/>
      <c r="E62" s="98"/>
    </row>
    <row r="63" spans="2:5" ht="25" hidden="1" customHeight="1" x14ac:dyDescent="0.15">
      <c r="B63" s="105"/>
      <c r="C63" s="26"/>
      <c r="D63" s="57"/>
      <c r="E63" s="98"/>
    </row>
    <row r="64" spans="2:5" ht="25" hidden="1" customHeight="1" x14ac:dyDescent="0.15">
      <c r="B64" s="105"/>
      <c r="C64" s="26"/>
      <c r="D64" s="57"/>
      <c r="E64" s="98"/>
    </row>
    <row r="65" spans="2:5" ht="25" hidden="1" customHeight="1" x14ac:dyDescent="0.15">
      <c r="B65" s="105"/>
      <c r="C65" s="26"/>
      <c r="D65" s="57"/>
      <c r="E65" s="98"/>
    </row>
    <row r="66" spans="2:5" ht="25" hidden="1" customHeight="1" x14ac:dyDescent="0.15">
      <c r="B66" s="105"/>
      <c r="C66" s="26"/>
      <c r="D66" s="57"/>
      <c r="E66" s="98"/>
    </row>
    <row r="67" spans="2:5" ht="9" hidden="1" customHeight="1" x14ac:dyDescent="0.15">
      <c r="B67" s="105"/>
      <c r="C67" s="26"/>
      <c r="D67" s="57"/>
      <c r="E67" s="98"/>
    </row>
    <row r="68" spans="2:5" ht="25" hidden="1" customHeight="1" x14ac:dyDescent="0.15">
      <c r="B68" s="105"/>
      <c r="C68" s="26"/>
      <c r="D68" s="57"/>
      <c r="E68" s="98"/>
    </row>
    <row r="69" spans="2:5" ht="12" customHeight="1" thickBot="1" x14ac:dyDescent="0.2">
      <c r="B69" s="106"/>
      <c r="C69" s="80"/>
      <c r="D69" s="81"/>
      <c r="E69" s="99"/>
    </row>
    <row r="70" spans="2:5" ht="18" customHeight="1" x14ac:dyDescent="0.15"/>
    <row r="71" spans="2:5" ht="18" customHeight="1" x14ac:dyDescent="0.15"/>
    <row r="72" spans="2:5" ht="18" customHeight="1" x14ac:dyDescent="0.15"/>
    <row r="73" spans="2:5" ht="18" customHeight="1" thickBot="1" x14ac:dyDescent="0.2"/>
    <row r="74" spans="2:5" x14ac:dyDescent="0.15">
      <c r="B74" s="104" t="s">
        <v>100</v>
      </c>
      <c r="C74" s="75" t="s">
        <v>94</v>
      </c>
      <c r="D74" s="76" t="s">
        <v>95</v>
      </c>
      <c r="E74" s="77" t="s">
        <v>96</v>
      </c>
    </row>
    <row r="75" spans="2:5" ht="25" customHeight="1" x14ac:dyDescent="0.15">
      <c r="B75" s="105"/>
      <c r="C75" s="26" t="s">
        <v>57</v>
      </c>
      <c r="D75" s="57">
        <v>73</v>
      </c>
      <c r="E75" s="98">
        <v>1</v>
      </c>
    </row>
    <row r="76" spans="2:5" ht="25" customHeight="1" x14ac:dyDescent="0.15">
      <c r="B76" s="105"/>
      <c r="C76" s="26" t="s">
        <v>62</v>
      </c>
      <c r="D76" s="57">
        <v>72</v>
      </c>
      <c r="E76" s="98">
        <v>2</v>
      </c>
    </row>
    <row r="77" spans="2:5" ht="25" customHeight="1" x14ac:dyDescent="0.15">
      <c r="B77" s="105"/>
      <c r="C77" s="26" t="s">
        <v>81</v>
      </c>
      <c r="D77" s="57">
        <v>64</v>
      </c>
      <c r="E77" s="98">
        <v>3</v>
      </c>
    </row>
    <row r="78" spans="2:5" ht="25" customHeight="1" x14ac:dyDescent="0.15">
      <c r="B78" s="105"/>
      <c r="C78" s="26" t="s">
        <v>60</v>
      </c>
      <c r="D78" s="57">
        <v>59</v>
      </c>
      <c r="E78" s="98">
        <v>4</v>
      </c>
    </row>
    <row r="79" spans="2:5" ht="25" customHeight="1" x14ac:dyDescent="0.15">
      <c r="B79" s="105"/>
      <c r="C79" s="26" t="s">
        <v>83</v>
      </c>
      <c r="D79" s="57">
        <v>46</v>
      </c>
      <c r="E79" s="98">
        <v>5</v>
      </c>
    </row>
    <row r="80" spans="2:5" ht="25" customHeight="1" x14ac:dyDescent="0.15">
      <c r="B80" s="105"/>
      <c r="C80" s="26" t="s">
        <v>127</v>
      </c>
      <c r="D80" s="57">
        <v>44</v>
      </c>
      <c r="E80" s="98">
        <v>6</v>
      </c>
    </row>
    <row r="81" spans="2:5" ht="25" customHeight="1" x14ac:dyDescent="0.15">
      <c r="B81" s="105"/>
      <c r="C81" s="26" t="s">
        <v>173</v>
      </c>
      <c r="D81" s="57">
        <v>40</v>
      </c>
      <c r="E81" s="98">
        <v>7</v>
      </c>
    </row>
    <row r="82" spans="2:5" ht="25" customHeight="1" x14ac:dyDescent="0.15">
      <c r="B82" s="105"/>
      <c r="C82" s="26" t="s">
        <v>108</v>
      </c>
      <c r="D82" s="57">
        <v>35</v>
      </c>
      <c r="E82" s="98">
        <v>8</v>
      </c>
    </row>
    <row r="83" spans="2:5" ht="25" customHeight="1" x14ac:dyDescent="0.15">
      <c r="B83" s="105"/>
      <c r="C83" s="26" t="s">
        <v>147</v>
      </c>
      <c r="D83" s="57">
        <v>35</v>
      </c>
      <c r="E83" s="98">
        <v>8</v>
      </c>
    </row>
    <row r="84" spans="2:5" ht="25" customHeight="1" x14ac:dyDescent="0.15">
      <c r="B84" s="105"/>
      <c r="C84" s="26" t="s">
        <v>89</v>
      </c>
      <c r="D84" s="57">
        <v>28</v>
      </c>
      <c r="E84" s="98">
        <v>10</v>
      </c>
    </row>
    <row r="85" spans="2:5" ht="25" customHeight="1" x14ac:dyDescent="0.15">
      <c r="B85" s="105"/>
      <c r="C85" s="26" t="s">
        <v>149</v>
      </c>
      <c r="D85" s="57">
        <v>27</v>
      </c>
      <c r="E85" s="98">
        <v>11</v>
      </c>
    </row>
    <row r="86" spans="2:5" ht="25" customHeight="1" x14ac:dyDescent="0.15">
      <c r="B86" s="105"/>
      <c r="C86" s="26" t="s">
        <v>146</v>
      </c>
      <c r="D86" s="57">
        <v>21</v>
      </c>
      <c r="E86" s="98">
        <v>12</v>
      </c>
    </row>
    <row r="87" spans="2:5" ht="25" customHeight="1" x14ac:dyDescent="0.15">
      <c r="B87" s="105"/>
      <c r="C87" s="26" t="s">
        <v>64</v>
      </c>
      <c r="D87" s="57">
        <v>20</v>
      </c>
      <c r="E87" s="98">
        <v>13</v>
      </c>
    </row>
    <row r="88" spans="2:5" ht="25" customHeight="1" x14ac:dyDescent="0.15">
      <c r="B88" s="105"/>
      <c r="C88" s="26" t="s">
        <v>87</v>
      </c>
      <c r="D88" s="57">
        <v>16</v>
      </c>
      <c r="E88" s="98">
        <v>14</v>
      </c>
    </row>
    <row r="89" spans="2:5" ht="25" customHeight="1" x14ac:dyDescent="0.15">
      <c r="B89" s="105"/>
      <c r="C89" s="26" t="s">
        <v>174</v>
      </c>
      <c r="D89" s="57">
        <v>14</v>
      </c>
      <c r="E89" s="98">
        <v>15</v>
      </c>
    </row>
    <row r="90" spans="2:5" ht="25" customHeight="1" x14ac:dyDescent="0.15">
      <c r="B90" s="105"/>
      <c r="C90" s="26" t="s">
        <v>148</v>
      </c>
      <c r="D90" s="57">
        <v>13</v>
      </c>
      <c r="E90" s="98">
        <v>16</v>
      </c>
    </row>
    <row r="91" spans="2:5" ht="25" hidden="1" customHeight="1" x14ac:dyDescent="0.15">
      <c r="B91" s="105"/>
      <c r="C91" s="26"/>
      <c r="D91" s="57"/>
      <c r="E91" s="98"/>
    </row>
    <row r="92" spans="2:5" ht="25" hidden="1" customHeight="1" x14ac:dyDescent="0.15">
      <c r="B92" s="105"/>
      <c r="C92" s="26"/>
      <c r="D92" s="57"/>
      <c r="E92" s="98"/>
    </row>
    <row r="93" spans="2:5" ht="25" hidden="1" customHeight="1" x14ac:dyDescent="0.15">
      <c r="B93" s="105"/>
      <c r="C93" s="26"/>
      <c r="D93" s="57"/>
      <c r="E93" s="98"/>
    </row>
    <row r="94" spans="2:5" ht="25" hidden="1" customHeight="1" x14ac:dyDescent="0.15">
      <c r="B94" s="105"/>
      <c r="C94" s="26"/>
      <c r="D94" s="57"/>
      <c r="E94" s="98"/>
    </row>
    <row r="95" spans="2:5" ht="25" hidden="1" customHeight="1" x14ac:dyDescent="0.15">
      <c r="B95" s="105"/>
      <c r="C95" s="26"/>
      <c r="D95" s="57"/>
      <c r="E95" s="98"/>
    </row>
    <row r="96" spans="2:5" ht="25" hidden="1" customHeight="1" x14ac:dyDescent="0.15">
      <c r="B96" s="105"/>
      <c r="C96" s="26"/>
      <c r="D96" s="57"/>
      <c r="E96" s="98"/>
    </row>
    <row r="97" spans="2:5" ht="25" hidden="1" customHeight="1" x14ac:dyDescent="0.15">
      <c r="B97" s="105"/>
      <c r="C97" s="26"/>
      <c r="D97" s="57"/>
      <c r="E97" s="98"/>
    </row>
    <row r="98" spans="2:5" ht="23" hidden="1" customHeight="1" x14ac:dyDescent="0.15">
      <c r="B98" s="105"/>
      <c r="C98" s="26"/>
      <c r="D98" s="57"/>
      <c r="E98" s="98"/>
    </row>
    <row r="99" spans="2:5" ht="25" hidden="1" customHeight="1" x14ac:dyDescent="0.15">
      <c r="B99" s="105"/>
      <c r="C99" s="26"/>
      <c r="D99" s="57"/>
      <c r="E99" s="98"/>
    </row>
    <row r="100" spans="2:5" ht="1" hidden="1" customHeight="1" x14ac:dyDescent="0.15">
      <c r="B100" s="105"/>
      <c r="C100" s="26"/>
      <c r="D100" s="57"/>
      <c r="E100" s="98"/>
    </row>
    <row r="101" spans="2:5" ht="12" customHeight="1" thickBot="1" x14ac:dyDescent="0.2">
      <c r="B101" s="106"/>
      <c r="C101" s="80"/>
      <c r="D101" s="81"/>
      <c r="E101" s="99"/>
    </row>
    <row r="102" spans="2:5" ht="18" customHeight="1" x14ac:dyDescent="0.15"/>
    <row r="103" spans="2:5" ht="18" customHeight="1" x14ac:dyDescent="0.2">
      <c r="B103" s="29"/>
      <c r="C103" s="29"/>
      <c r="D103" s="29"/>
      <c r="E103" s="29"/>
    </row>
    <row r="104" spans="2:5" ht="18" customHeight="1" x14ac:dyDescent="0.15"/>
    <row r="105" spans="2:5" ht="18" customHeight="1" thickBot="1" x14ac:dyDescent="0.2"/>
    <row r="106" spans="2:5" x14ac:dyDescent="0.15">
      <c r="B106" s="104" t="s">
        <v>101</v>
      </c>
      <c r="C106" s="75" t="s">
        <v>94</v>
      </c>
      <c r="D106" s="76" t="s">
        <v>95</v>
      </c>
      <c r="E106" s="77" t="s">
        <v>96</v>
      </c>
    </row>
    <row r="107" spans="2:5" ht="25" customHeight="1" x14ac:dyDescent="0.15">
      <c r="B107" s="105"/>
      <c r="C107" s="26" t="s">
        <v>123</v>
      </c>
      <c r="D107" s="57">
        <v>73</v>
      </c>
      <c r="E107" s="98">
        <v>1</v>
      </c>
    </row>
    <row r="108" spans="2:5" ht="25" customHeight="1" x14ac:dyDescent="0.15">
      <c r="B108" s="105"/>
      <c r="C108" s="26" t="s">
        <v>84</v>
      </c>
      <c r="D108" s="57">
        <v>72</v>
      </c>
      <c r="E108" s="98">
        <v>2</v>
      </c>
    </row>
    <row r="109" spans="2:5" ht="25" customHeight="1" x14ac:dyDescent="0.15">
      <c r="B109" s="105"/>
      <c r="C109" s="26" t="s">
        <v>70</v>
      </c>
      <c r="D109" s="57">
        <v>69</v>
      </c>
      <c r="E109" s="98">
        <v>3</v>
      </c>
    </row>
    <row r="110" spans="2:5" ht="25" customHeight="1" x14ac:dyDescent="0.15">
      <c r="B110" s="105"/>
      <c r="C110" s="12" t="s">
        <v>58</v>
      </c>
      <c r="D110" s="57">
        <v>69</v>
      </c>
      <c r="E110" s="98">
        <v>3</v>
      </c>
    </row>
    <row r="111" spans="2:5" ht="25" customHeight="1" x14ac:dyDescent="0.15">
      <c r="B111" s="105"/>
      <c r="C111" s="26" t="s">
        <v>71</v>
      </c>
      <c r="D111" s="57">
        <v>47</v>
      </c>
      <c r="E111" s="98">
        <v>5</v>
      </c>
    </row>
    <row r="112" spans="2:5" ht="25" customHeight="1" x14ac:dyDescent="0.15">
      <c r="B112" s="105"/>
      <c r="C112" s="26" t="s">
        <v>88</v>
      </c>
      <c r="D112" s="57">
        <v>44</v>
      </c>
      <c r="E112" s="98">
        <v>6</v>
      </c>
    </row>
    <row r="113" spans="2:5" ht="25" customHeight="1" x14ac:dyDescent="0.15">
      <c r="B113" s="105"/>
      <c r="C113" s="26" t="s">
        <v>85</v>
      </c>
      <c r="D113" s="57">
        <v>38</v>
      </c>
      <c r="E113" s="98">
        <v>7</v>
      </c>
    </row>
    <row r="114" spans="2:5" ht="25" customHeight="1" x14ac:dyDescent="0.15">
      <c r="B114" s="105"/>
      <c r="C114" s="26" t="s">
        <v>124</v>
      </c>
      <c r="D114" s="57">
        <v>36</v>
      </c>
      <c r="E114" s="98">
        <v>8</v>
      </c>
    </row>
    <row r="115" spans="2:5" ht="25" customHeight="1" x14ac:dyDescent="0.15">
      <c r="B115" s="105"/>
      <c r="C115" s="26" t="s">
        <v>122</v>
      </c>
      <c r="D115" s="57">
        <v>33</v>
      </c>
      <c r="E115" s="98">
        <v>9</v>
      </c>
    </row>
    <row r="116" spans="2:5" ht="25" customHeight="1" x14ac:dyDescent="0.15">
      <c r="B116" s="105"/>
      <c r="C116" s="26" t="s">
        <v>126</v>
      </c>
      <c r="D116" s="57">
        <v>25</v>
      </c>
      <c r="E116" s="98">
        <v>10</v>
      </c>
    </row>
    <row r="117" spans="2:5" ht="25" customHeight="1" x14ac:dyDescent="0.15">
      <c r="B117" s="105"/>
      <c r="C117" s="26" t="s">
        <v>150</v>
      </c>
      <c r="D117" s="57">
        <v>23</v>
      </c>
      <c r="E117" s="98">
        <v>11</v>
      </c>
    </row>
    <row r="118" spans="2:5" ht="25" customHeight="1" x14ac:dyDescent="0.15">
      <c r="B118" s="105"/>
      <c r="C118" s="26" t="s">
        <v>125</v>
      </c>
      <c r="D118" s="57">
        <v>21</v>
      </c>
      <c r="E118" s="98">
        <v>12</v>
      </c>
    </row>
    <row r="119" spans="2:5" ht="25" customHeight="1" x14ac:dyDescent="0.15">
      <c r="B119" s="105"/>
      <c r="C119" s="26" t="s">
        <v>177</v>
      </c>
      <c r="D119" s="57">
        <v>17</v>
      </c>
      <c r="E119" s="98">
        <v>13</v>
      </c>
    </row>
    <row r="120" spans="2:5" ht="25" customHeight="1" x14ac:dyDescent="0.15">
      <c r="B120" s="105"/>
      <c r="C120" s="26" t="s">
        <v>72</v>
      </c>
      <c r="D120" s="57">
        <v>13</v>
      </c>
      <c r="E120" s="98">
        <v>14</v>
      </c>
    </row>
    <row r="121" spans="2:5" ht="25" hidden="1" customHeight="1" x14ac:dyDescent="0.15">
      <c r="B121" s="105"/>
      <c r="C121" s="26"/>
      <c r="D121" s="57"/>
      <c r="E121" s="79"/>
    </row>
    <row r="122" spans="2:5" ht="25" hidden="1" customHeight="1" x14ac:dyDescent="0.15">
      <c r="B122" s="105"/>
      <c r="C122" s="26"/>
      <c r="D122" s="57"/>
      <c r="E122" s="79"/>
    </row>
    <row r="123" spans="2:5" ht="25" hidden="1" customHeight="1" x14ac:dyDescent="0.15">
      <c r="B123" s="105"/>
      <c r="C123" s="26"/>
      <c r="D123" s="57"/>
      <c r="E123" s="79"/>
    </row>
    <row r="124" spans="2:5" ht="25" hidden="1" customHeight="1" x14ac:dyDescent="0.15">
      <c r="B124" s="105"/>
      <c r="C124" s="26"/>
      <c r="D124" s="57"/>
      <c r="E124" s="79"/>
    </row>
    <row r="125" spans="2:5" ht="25" hidden="1" customHeight="1" x14ac:dyDescent="0.15">
      <c r="B125" s="105"/>
      <c r="C125" s="26"/>
      <c r="D125" s="57"/>
      <c r="E125" s="79"/>
    </row>
    <row r="126" spans="2:5" ht="25" hidden="1" customHeight="1" x14ac:dyDescent="0.15">
      <c r="B126" s="105"/>
      <c r="C126" s="26"/>
      <c r="D126" s="57"/>
      <c r="E126" s="79"/>
    </row>
    <row r="127" spans="2:5" ht="25" hidden="1" customHeight="1" x14ac:dyDescent="0.15">
      <c r="B127" s="105"/>
      <c r="C127" s="26"/>
      <c r="D127" s="57"/>
      <c r="E127" s="79"/>
    </row>
    <row r="128" spans="2:5" ht="25" hidden="1" customHeight="1" x14ac:dyDescent="0.15">
      <c r="B128" s="105"/>
      <c r="C128" s="26"/>
      <c r="D128" s="57"/>
      <c r="E128" s="79"/>
    </row>
    <row r="129" spans="2:5" ht="25" hidden="1" customHeight="1" x14ac:dyDescent="0.15">
      <c r="B129" s="105"/>
      <c r="C129" s="26"/>
      <c r="D129" s="57"/>
      <c r="E129" s="79"/>
    </row>
    <row r="130" spans="2:5" ht="25" hidden="1" customHeight="1" x14ac:dyDescent="0.15">
      <c r="B130" s="105"/>
      <c r="C130" s="26"/>
      <c r="D130" s="57"/>
      <c r="E130" s="79"/>
    </row>
    <row r="131" spans="2:5" ht="25" hidden="1" customHeight="1" x14ac:dyDescent="0.15">
      <c r="B131" s="105"/>
      <c r="C131" s="26"/>
      <c r="D131" s="57"/>
      <c r="E131" s="79"/>
    </row>
    <row r="132" spans="2:5" ht="25" hidden="1" customHeight="1" x14ac:dyDescent="0.15">
      <c r="B132" s="105"/>
      <c r="C132" s="26"/>
      <c r="D132" s="57"/>
      <c r="E132" s="79"/>
    </row>
    <row r="133" spans="2:5" ht="7" hidden="1" customHeight="1" x14ac:dyDescent="0.15">
      <c r="B133" s="105"/>
      <c r="C133" s="26"/>
      <c r="D133" s="57"/>
      <c r="E133" s="79"/>
    </row>
    <row r="134" spans="2:5" ht="25" hidden="1" customHeight="1" x14ac:dyDescent="0.15">
      <c r="B134" s="105"/>
      <c r="C134" s="26"/>
      <c r="D134" s="57"/>
      <c r="E134" s="79"/>
    </row>
    <row r="135" spans="2:5" ht="12" customHeight="1" thickBot="1" x14ac:dyDescent="0.2">
      <c r="B135" s="106"/>
      <c r="C135" s="80"/>
      <c r="D135" s="81"/>
      <c r="E135" s="82"/>
    </row>
    <row r="136" spans="2:5" ht="18" customHeight="1" x14ac:dyDescent="0.15"/>
    <row r="137" spans="2:5" ht="18" customHeight="1" x14ac:dyDescent="0.15"/>
    <row r="138" spans="2:5" ht="18" customHeight="1" x14ac:dyDescent="0.15"/>
    <row r="139" spans="2:5" ht="18" customHeight="1" thickBot="1" x14ac:dyDescent="0.2"/>
    <row r="140" spans="2:5" x14ac:dyDescent="0.15">
      <c r="B140" s="104" t="s">
        <v>97</v>
      </c>
      <c r="C140" s="75" t="s">
        <v>94</v>
      </c>
      <c r="D140" s="76" t="s">
        <v>95</v>
      </c>
      <c r="E140" s="77" t="s">
        <v>96</v>
      </c>
    </row>
    <row r="141" spans="2:5" ht="25" customHeight="1" x14ac:dyDescent="0.15">
      <c r="B141" s="105"/>
      <c r="C141" s="66" t="s">
        <v>76</v>
      </c>
      <c r="D141" s="16">
        <v>55</v>
      </c>
      <c r="E141" s="98">
        <v>1</v>
      </c>
    </row>
    <row r="142" spans="2:5" ht="25" customHeight="1" x14ac:dyDescent="0.15">
      <c r="B142" s="105"/>
      <c r="C142" s="71" t="s">
        <v>92</v>
      </c>
      <c r="D142" s="16">
        <v>50</v>
      </c>
      <c r="E142" s="98">
        <v>2</v>
      </c>
    </row>
    <row r="143" spans="2:5" ht="25" customHeight="1" x14ac:dyDescent="0.15">
      <c r="B143" s="105"/>
      <c r="C143" s="71" t="s">
        <v>80</v>
      </c>
      <c r="D143" s="16">
        <v>40</v>
      </c>
      <c r="E143" s="98">
        <v>3</v>
      </c>
    </row>
    <row r="144" spans="2:5" ht="25" customHeight="1" x14ac:dyDescent="0.15">
      <c r="B144" s="105"/>
      <c r="C144" s="71" t="s">
        <v>115</v>
      </c>
      <c r="D144" s="16">
        <v>36</v>
      </c>
      <c r="E144" s="98">
        <v>4</v>
      </c>
    </row>
    <row r="145" spans="2:5" ht="25" customHeight="1" x14ac:dyDescent="0.15">
      <c r="B145" s="105"/>
      <c r="C145" s="71" t="s">
        <v>86</v>
      </c>
      <c r="D145" s="16">
        <v>31</v>
      </c>
      <c r="E145" s="98">
        <v>5</v>
      </c>
    </row>
    <row r="146" spans="2:5" ht="25" customHeight="1" x14ac:dyDescent="0.15">
      <c r="B146" s="105"/>
      <c r="C146" s="71" t="s">
        <v>93</v>
      </c>
      <c r="D146" s="16">
        <v>27</v>
      </c>
      <c r="E146" s="98">
        <v>6</v>
      </c>
    </row>
    <row r="147" spans="2:5" ht="25" customHeight="1" x14ac:dyDescent="0.15">
      <c r="B147" s="105"/>
      <c r="C147" s="71" t="s">
        <v>114</v>
      </c>
      <c r="D147" s="16">
        <v>24</v>
      </c>
      <c r="E147" s="98">
        <v>7</v>
      </c>
    </row>
    <row r="148" spans="2:5" ht="25" customHeight="1" x14ac:dyDescent="0.15">
      <c r="B148" s="105"/>
      <c r="C148" s="71" t="s">
        <v>75</v>
      </c>
      <c r="D148" s="16">
        <v>20</v>
      </c>
      <c r="E148" s="98">
        <v>8</v>
      </c>
    </row>
    <row r="149" spans="2:5" ht="25" customHeight="1" x14ac:dyDescent="0.15">
      <c r="B149" s="105"/>
      <c r="C149" s="71" t="s">
        <v>109</v>
      </c>
      <c r="D149" s="16">
        <v>19</v>
      </c>
      <c r="E149" s="98">
        <v>9</v>
      </c>
    </row>
    <row r="150" spans="2:5" ht="25" customHeight="1" x14ac:dyDescent="0.15">
      <c r="B150" s="105"/>
      <c r="C150" s="71" t="s">
        <v>91</v>
      </c>
      <c r="D150" s="16">
        <v>18</v>
      </c>
      <c r="E150" s="98">
        <v>10</v>
      </c>
    </row>
    <row r="151" spans="2:5" ht="25" customHeight="1" x14ac:dyDescent="0.15">
      <c r="B151" s="105"/>
      <c r="C151" s="71" t="s">
        <v>73</v>
      </c>
      <c r="D151" s="16">
        <v>17</v>
      </c>
      <c r="E151" s="98">
        <v>11</v>
      </c>
    </row>
    <row r="152" spans="2:5" ht="25" customHeight="1" x14ac:dyDescent="0.15">
      <c r="B152" s="105"/>
      <c r="C152" s="71" t="s">
        <v>110</v>
      </c>
      <c r="D152" s="16">
        <v>13</v>
      </c>
      <c r="E152" s="98">
        <v>12</v>
      </c>
    </row>
    <row r="153" spans="2:5" ht="25" customHeight="1" x14ac:dyDescent="0.15">
      <c r="B153" s="105"/>
      <c r="C153" s="91" t="s">
        <v>112</v>
      </c>
      <c r="D153" s="16">
        <v>11</v>
      </c>
      <c r="E153" s="98">
        <v>13</v>
      </c>
    </row>
    <row r="154" spans="2:5" ht="25" hidden="1" customHeight="1" x14ac:dyDescent="0.15">
      <c r="B154" s="105"/>
      <c r="C154" s="91"/>
      <c r="D154" s="16"/>
      <c r="E154" s="98"/>
    </row>
    <row r="155" spans="2:5" ht="25" hidden="1" customHeight="1" x14ac:dyDescent="0.15">
      <c r="B155" s="105"/>
      <c r="C155" s="91"/>
      <c r="D155" s="16"/>
      <c r="E155" s="98"/>
    </row>
    <row r="156" spans="2:5" ht="18" hidden="1" customHeight="1" x14ac:dyDescent="0.15">
      <c r="B156" s="105"/>
      <c r="C156" s="91"/>
      <c r="D156" s="16"/>
      <c r="E156" s="98"/>
    </row>
    <row r="157" spans="2:5" ht="25" hidden="1" customHeight="1" x14ac:dyDescent="0.15">
      <c r="B157" s="105"/>
      <c r="C157" s="91"/>
      <c r="D157" s="16"/>
      <c r="E157" s="98"/>
    </row>
    <row r="158" spans="2:5" ht="25" hidden="1" customHeight="1" x14ac:dyDescent="0.15">
      <c r="B158" s="105"/>
      <c r="C158" s="91"/>
      <c r="D158" s="16"/>
      <c r="E158" s="98"/>
    </row>
    <row r="159" spans="2:5" ht="25" hidden="1" customHeight="1" x14ac:dyDescent="0.15">
      <c r="B159" s="105"/>
      <c r="C159" s="91"/>
      <c r="D159" s="16"/>
      <c r="E159" s="98"/>
    </row>
    <row r="160" spans="2:5" ht="25" hidden="1" customHeight="1" x14ac:dyDescent="0.15">
      <c r="B160" s="105"/>
      <c r="C160" s="91"/>
      <c r="D160" s="16"/>
      <c r="E160" s="98"/>
    </row>
    <row r="161" spans="2:5" ht="25" hidden="1" customHeight="1" x14ac:dyDescent="0.15">
      <c r="B161" s="105"/>
      <c r="C161" s="91"/>
      <c r="D161" s="16"/>
      <c r="E161" s="98"/>
    </row>
    <row r="162" spans="2:5" ht="25" hidden="1" customHeight="1" x14ac:dyDescent="0.15">
      <c r="B162" s="105"/>
      <c r="C162" s="91"/>
      <c r="D162" s="16"/>
      <c r="E162" s="98"/>
    </row>
    <row r="163" spans="2:5" ht="21" hidden="1" customHeight="1" x14ac:dyDescent="0.15">
      <c r="B163" s="105"/>
      <c r="C163" s="71"/>
      <c r="D163" s="16"/>
      <c r="E163" s="98"/>
    </row>
    <row r="164" spans="2:5" ht="25" hidden="1" customHeight="1" x14ac:dyDescent="0.15">
      <c r="B164" s="105"/>
      <c r="C164" s="71"/>
      <c r="D164" s="16"/>
      <c r="E164" s="98"/>
    </row>
    <row r="165" spans="2:5" ht="25" hidden="1" customHeight="1" x14ac:dyDescent="0.15">
      <c r="B165" s="105"/>
      <c r="C165" s="71"/>
      <c r="D165" s="16"/>
      <c r="E165" s="98"/>
    </row>
    <row r="166" spans="2:5" ht="12" customHeight="1" thickBot="1" x14ac:dyDescent="0.2">
      <c r="B166" s="106"/>
      <c r="C166" s="78"/>
      <c r="D166" s="100"/>
      <c r="E166" s="99"/>
    </row>
  </sheetData>
  <mergeCells count="8">
    <mergeCell ref="B74:B101"/>
    <mergeCell ref="B106:B135"/>
    <mergeCell ref="B140:B166"/>
    <mergeCell ref="A1:F1"/>
    <mergeCell ref="A2:F2"/>
    <mergeCell ref="A3:F3"/>
    <mergeCell ref="B5:B36"/>
    <mergeCell ref="B41:B69"/>
  </mergeCells>
  <phoneticPr fontId="1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5"/>
  <sheetViews>
    <sheetView topLeftCell="A88" workbookViewId="0">
      <selection activeCell="K87" sqref="K87:L100"/>
    </sheetView>
  </sheetViews>
  <sheetFormatPr baseColWidth="10" defaultRowHeight="13" x14ac:dyDescent="0.15"/>
  <cols>
    <col min="1" max="1" width="27" customWidth="1"/>
    <col min="2" max="2" width="4.1640625" customWidth="1"/>
    <col min="3" max="10" width="6.1640625" customWidth="1"/>
    <col min="12" max="12" width="12.6640625" customWidth="1"/>
    <col min="14" max="14" width="8" customWidth="1"/>
    <col min="15" max="15" width="26.5" customWidth="1"/>
  </cols>
  <sheetData>
    <row r="1" spans="1:13" s="29" customFormat="1" ht="20" x14ac:dyDescent="0.2">
      <c r="A1" s="24" t="s">
        <v>105</v>
      </c>
      <c r="B1" s="28"/>
      <c r="L1" s="30"/>
    </row>
    <row r="2" spans="1:13" s="29" customFormat="1" ht="16" x14ac:dyDescent="0.2">
      <c r="B2" s="111" t="s">
        <v>159</v>
      </c>
      <c r="L2" s="30"/>
    </row>
    <row r="3" spans="1:13" s="29" customFormat="1" ht="17" thickBot="1" x14ac:dyDescent="0.25">
      <c r="A3" s="113" t="s">
        <v>163</v>
      </c>
      <c r="B3" s="111"/>
      <c r="L3" s="30"/>
    </row>
    <row r="4" spans="1:13" x14ac:dyDescent="0.15">
      <c r="A4" s="114"/>
      <c r="B4" s="111"/>
      <c r="C4" s="116" t="s">
        <v>53</v>
      </c>
      <c r="D4" s="117"/>
      <c r="E4" s="116" t="s">
        <v>54</v>
      </c>
      <c r="F4" s="117"/>
      <c r="G4" s="116" t="s">
        <v>55</v>
      </c>
      <c r="H4" s="117"/>
      <c r="I4" s="116" t="s">
        <v>56</v>
      </c>
      <c r="J4" s="117"/>
      <c r="K4" s="31"/>
      <c r="L4" s="32"/>
    </row>
    <row r="5" spans="1:13" x14ac:dyDescent="0.15">
      <c r="A5" s="115"/>
      <c r="B5" s="112"/>
      <c r="C5" s="118">
        <v>43152</v>
      </c>
      <c r="D5" s="119"/>
      <c r="E5" s="120">
        <v>43271</v>
      </c>
      <c r="F5" s="121"/>
      <c r="G5" s="118">
        <v>43289</v>
      </c>
      <c r="H5" s="119"/>
      <c r="I5" s="118">
        <v>43369</v>
      </c>
      <c r="J5" s="119"/>
      <c r="K5" s="31"/>
      <c r="L5" s="32"/>
    </row>
    <row r="6" spans="1:13" ht="24" customHeight="1" x14ac:dyDescent="0.15">
      <c r="A6" s="5" t="s">
        <v>52</v>
      </c>
      <c r="B6" s="48"/>
      <c r="C6" s="51" t="s">
        <v>0</v>
      </c>
      <c r="D6" s="52" t="s">
        <v>1</v>
      </c>
      <c r="E6" s="51" t="s">
        <v>0</v>
      </c>
      <c r="F6" s="52" t="s">
        <v>1</v>
      </c>
      <c r="G6" s="51" t="s">
        <v>0</v>
      </c>
      <c r="H6" s="52" t="s">
        <v>1</v>
      </c>
      <c r="I6" s="51" t="s">
        <v>0</v>
      </c>
      <c r="J6" s="52" t="s">
        <v>1</v>
      </c>
      <c r="K6" s="56" t="s">
        <v>40</v>
      </c>
      <c r="L6" s="33" t="s">
        <v>41</v>
      </c>
    </row>
    <row r="7" spans="1:13" ht="24" customHeight="1" x14ac:dyDescent="0.15">
      <c r="A7" s="12" t="s">
        <v>136</v>
      </c>
      <c r="B7" s="49"/>
      <c r="C7" s="53">
        <v>5</v>
      </c>
      <c r="D7" s="52">
        <v>16</v>
      </c>
      <c r="E7" s="53">
        <v>2</v>
      </c>
      <c r="F7" s="52">
        <v>19</v>
      </c>
      <c r="G7" s="53">
        <v>6</v>
      </c>
      <c r="H7" s="52">
        <v>15</v>
      </c>
      <c r="I7" s="53">
        <v>4</v>
      </c>
      <c r="J7" s="52">
        <v>17</v>
      </c>
      <c r="K7" s="57">
        <f t="shared" ref="K7:K30" si="0">(D7+F7+H7+J7)</f>
        <v>67</v>
      </c>
      <c r="L7" s="34">
        <v>1</v>
      </c>
    </row>
    <row r="8" spans="1:13" ht="24" customHeight="1" x14ac:dyDescent="0.15">
      <c r="A8" s="12" t="s">
        <v>137</v>
      </c>
      <c r="B8" s="49"/>
      <c r="C8" s="53">
        <v>7</v>
      </c>
      <c r="D8" s="52">
        <v>14</v>
      </c>
      <c r="E8" s="53">
        <v>5</v>
      </c>
      <c r="F8" s="52">
        <v>16</v>
      </c>
      <c r="G8" s="53">
        <v>5</v>
      </c>
      <c r="H8" s="52">
        <v>16</v>
      </c>
      <c r="I8" s="53">
        <v>6</v>
      </c>
      <c r="J8" s="52">
        <v>15</v>
      </c>
      <c r="K8" s="57">
        <f t="shared" si="0"/>
        <v>61</v>
      </c>
      <c r="L8" s="34">
        <v>2</v>
      </c>
    </row>
    <row r="9" spans="1:13" ht="24" customHeight="1" x14ac:dyDescent="0.15">
      <c r="A9" s="89" t="s">
        <v>140</v>
      </c>
      <c r="B9" s="49"/>
      <c r="C9" s="53"/>
      <c r="D9" s="52"/>
      <c r="E9" s="53">
        <v>4</v>
      </c>
      <c r="F9" s="52">
        <v>17</v>
      </c>
      <c r="G9" s="53">
        <v>2</v>
      </c>
      <c r="H9" s="52">
        <v>19</v>
      </c>
      <c r="I9" s="53">
        <v>2</v>
      </c>
      <c r="J9" s="52">
        <v>19</v>
      </c>
      <c r="K9" s="57">
        <f t="shared" si="0"/>
        <v>55</v>
      </c>
      <c r="L9" s="34">
        <v>3</v>
      </c>
      <c r="M9" s="90"/>
    </row>
    <row r="10" spans="1:13" ht="24" customHeight="1" x14ac:dyDescent="0.15">
      <c r="A10" s="89" t="s">
        <v>141</v>
      </c>
      <c r="B10" s="49"/>
      <c r="C10" s="53"/>
      <c r="D10" s="52"/>
      <c r="E10" s="53">
        <v>6</v>
      </c>
      <c r="F10" s="52">
        <v>15</v>
      </c>
      <c r="G10" s="53">
        <v>7</v>
      </c>
      <c r="H10" s="52">
        <v>14</v>
      </c>
      <c r="I10" s="53">
        <v>8</v>
      </c>
      <c r="J10" s="52">
        <v>13</v>
      </c>
      <c r="K10" s="57">
        <f t="shared" si="0"/>
        <v>42</v>
      </c>
      <c r="L10" s="34">
        <v>4</v>
      </c>
      <c r="M10" s="90"/>
    </row>
    <row r="11" spans="1:13" ht="24" customHeight="1" x14ac:dyDescent="0.15">
      <c r="A11" s="89" t="s">
        <v>139</v>
      </c>
      <c r="B11" s="49"/>
      <c r="C11" s="53"/>
      <c r="D11" s="52"/>
      <c r="E11" s="53">
        <v>3</v>
      </c>
      <c r="F11" s="52">
        <v>18</v>
      </c>
      <c r="G11" s="53"/>
      <c r="H11" s="52"/>
      <c r="I11" s="53">
        <v>5</v>
      </c>
      <c r="J11" s="52">
        <v>16</v>
      </c>
      <c r="K11" s="57">
        <f t="shared" si="0"/>
        <v>34</v>
      </c>
      <c r="L11" s="34">
        <v>5</v>
      </c>
      <c r="M11" s="90"/>
    </row>
    <row r="12" spans="1:13" s="84" customFormat="1" ht="24" customHeight="1" x14ac:dyDescent="0.15">
      <c r="A12" s="89" t="s">
        <v>167</v>
      </c>
      <c r="B12" s="49"/>
      <c r="C12" s="53"/>
      <c r="D12" s="52"/>
      <c r="E12" s="53"/>
      <c r="F12" s="52"/>
      <c r="G12" s="53">
        <v>4</v>
      </c>
      <c r="H12" s="52">
        <v>17</v>
      </c>
      <c r="I12" s="53">
        <v>7</v>
      </c>
      <c r="J12" s="52">
        <v>14</v>
      </c>
      <c r="K12" s="57">
        <f t="shared" si="0"/>
        <v>31</v>
      </c>
      <c r="L12" s="34">
        <v>6</v>
      </c>
    </row>
    <row r="13" spans="1:13" s="84" customFormat="1" ht="24" customHeight="1" x14ac:dyDescent="0.15">
      <c r="A13" s="89" t="s">
        <v>142</v>
      </c>
      <c r="B13" s="49"/>
      <c r="C13" s="72"/>
      <c r="D13" s="73"/>
      <c r="E13" s="72">
        <v>7</v>
      </c>
      <c r="F13" s="73">
        <v>14</v>
      </c>
      <c r="G13" s="72">
        <v>8</v>
      </c>
      <c r="H13" s="73">
        <v>13</v>
      </c>
      <c r="I13" s="72"/>
      <c r="J13" s="73"/>
      <c r="K13" s="57">
        <f t="shared" si="0"/>
        <v>27</v>
      </c>
      <c r="L13" s="34">
        <v>7</v>
      </c>
      <c r="M13" s="90"/>
    </row>
    <row r="14" spans="1:13" s="87" customFormat="1" ht="24" customHeight="1" x14ac:dyDescent="0.15">
      <c r="A14" s="89" t="s">
        <v>153</v>
      </c>
      <c r="B14" s="49"/>
      <c r="C14" s="72"/>
      <c r="D14" s="73"/>
      <c r="E14" s="72"/>
      <c r="F14" s="73"/>
      <c r="G14" s="72">
        <v>1</v>
      </c>
      <c r="H14" s="73">
        <v>20</v>
      </c>
      <c r="I14" s="72"/>
      <c r="J14" s="73"/>
      <c r="K14" s="57">
        <f t="shared" si="0"/>
        <v>20</v>
      </c>
      <c r="L14" s="34">
        <v>8</v>
      </c>
    </row>
    <row r="15" spans="1:13" s="87" customFormat="1" ht="24" customHeight="1" x14ac:dyDescent="0.15">
      <c r="A15" s="89" t="s">
        <v>155</v>
      </c>
      <c r="B15" s="49"/>
      <c r="C15" s="72"/>
      <c r="D15" s="73"/>
      <c r="E15" s="72"/>
      <c r="F15" s="73"/>
      <c r="G15" s="72"/>
      <c r="H15" s="73"/>
      <c r="I15" s="72">
        <v>1</v>
      </c>
      <c r="J15" s="73">
        <v>20</v>
      </c>
      <c r="K15" s="57">
        <f t="shared" si="0"/>
        <v>20</v>
      </c>
      <c r="L15" s="34">
        <v>8</v>
      </c>
      <c r="M15" s="90"/>
    </row>
    <row r="16" spans="1:13" s="87" customFormat="1" ht="24" customHeight="1" x14ac:dyDescent="0.15">
      <c r="A16" s="89" t="s">
        <v>154</v>
      </c>
      <c r="B16" s="49"/>
      <c r="C16" s="72"/>
      <c r="D16" s="73"/>
      <c r="E16" s="72"/>
      <c r="F16" s="73"/>
      <c r="G16" s="72"/>
      <c r="H16" s="73"/>
      <c r="I16" s="72">
        <v>3</v>
      </c>
      <c r="J16" s="73">
        <v>18</v>
      </c>
      <c r="K16" s="57">
        <f t="shared" si="0"/>
        <v>18</v>
      </c>
      <c r="L16" s="34">
        <v>10</v>
      </c>
    </row>
    <row r="17" spans="1:13" s="87" customFormat="1" ht="24" customHeight="1" x14ac:dyDescent="0.15">
      <c r="A17" s="12" t="s">
        <v>132</v>
      </c>
      <c r="B17" s="49"/>
      <c r="C17" s="72">
        <v>4</v>
      </c>
      <c r="D17" s="73">
        <v>17</v>
      </c>
      <c r="E17" s="72"/>
      <c r="F17" s="73"/>
      <c r="G17" s="72"/>
      <c r="H17" s="73"/>
      <c r="I17" s="72"/>
      <c r="J17" s="73"/>
      <c r="K17" s="57">
        <f t="shared" si="0"/>
        <v>17</v>
      </c>
      <c r="L17" s="34">
        <v>11</v>
      </c>
      <c r="M17"/>
    </row>
    <row r="18" spans="1:13" s="87" customFormat="1" ht="24" customHeight="1" x14ac:dyDescent="0.15">
      <c r="A18" s="89" t="s">
        <v>126</v>
      </c>
      <c r="B18" s="49"/>
      <c r="C18" s="72">
        <v>10</v>
      </c>
      <c r="D18" s="73">
        <v>11</v>
      </c>
      <c r="E18" s="72"/>
      <c r="F18" s="73"/>
      <c r="G18" s="72"/>
      <c r="H18" s="73"/>
      <c r="I18" s="72"/>
      <c r="J18" s="73"/>
      <c r="K18" s="57">
        <f t="shared" si="0"/>
        <v>11</v>
      </c>
      <c r="L18" s="34">
        <v>12</v>
      </c>
    </row>
    <row r="19" spans="1:13" s="87" customFormat="1" ht="24" customHeight="1" x14ac:dyDescent="0.15">
      <c r="A19" s="89" t="s">
        <v>161</v>
      </c>
      <c r="B19" s="94" t="s">
        <v>158</v>
      </c>
      <c r="C19" s="72"/>
      <c r="D19" s="73"/>
      <c r="E19" s="72" t="str">
        <f>"(1)"</f>
        <v>(1)</v>
      </c>
      <c r="F19" s="73"/>
      <c r="G19" s="72"/>
      <c r="H19" s="73"/>
      <c r="I19" s="72"/>
      <c r="J19" s="73"/>
      <c r="K19" s="57">
        <f t="shared" si="0"/>
        <v>0</v>
      </c>
      <c r="L19" s="34"/>
      <c r="M19" s="96" t="s">
        <v>175</v>
      </c>
    </row>
    <row r="20" spans="1:13" s="90" customFormat="1" ht="24" customHeight="1" x14ac:dyDescent="0.15">
      <c r="A20" s="89" t="s">
        <v>138</v>
      </c>
      <c r="B20" s="94" t="s">
        <v>158</v>
      </c>
      <c r="C20" s="72"/>
      <c r="D20" s="73"/>
      <c r="E20" s="72">
        <v>1</v>
      </c>
      <c r="F20" s="73"/>
      <c r="G20" s="72"/>
      <c r="H20" s="73"/>
      <c r="I20" s="72"/>
      <c r="J20" s="73"/>
      <c r="K20" s="57">
        <f t="shared" si="0"/>
        <v>0</v>
      </c>
      <c r="L20" s="34"/>
      <c r="M20" s="96" t="s">
        <v>160</v>
      </c>
    </row>
    <row r="21" spans="1:13" s="90" customFormat="1" ht="24" customHeight="1" x14ac:dyDescent="0.15">
      <c r="A21" s="12" t="s">
        <v>133</v>
      </c>
      <c r="B21" s="94" t="s">
        <v>158</v>
      </c>
      <c r="C21" s="72" t="str">
        <f>"(5)"</f>
        <v>(5)</v>
      </c>
      <c r="D21" s="73"/>
      <c r="E21" s="72"/>
      <c r="F21" s="73"/>
      <c r="G21" s="72"/>
      <c r="H21" s="73"/>
      <c r="I21" s="72"/>
      <c r="J21" s="73"/>
      <c r="K21" s="57">
        <f t="shared" si="0"/>
        <v>0</v>
      </c>
      <c r="L21" s="34"/>
      <c r="M21" s="95" t="s">
        <v>166</v>
      </c>
    </row>
    <row r="22" spans="1:13" s="90" customFormat="1" ht="24" customHeight="1" x14ac:dyDescent="0.15">
      <c r="A22" s="12" t="s">
        <v>135</v>
      </c>
      <c r="B22" s="94" t="s">
        <v>158</v>
      </c>
      <c r="C22" s="72" t="str">
        <f>"(7)"</f>
        <v>(7)</v>
      </c>
      <c r="D22" s="73"/>
      <c r="E22" s="72"/>
      <c r="F22" s="73"/>
      <c r="G22" s="72"/>
      <c r="H22" s="73"/>
      <c r="I22" s="72"/>
      <c r="J22" s="73"/>
      <c r="K22" s="57">
        <f t="shared" si="0"/>
        <v>0</v>
      </c>
      <c r="L22" s="34"/>
      <c r="M22" s="95" t="s">
        <v>166</v>
      </c>
    </row>
    <row r="23" spans="1:13" s="90" customFormat="1" ht="24" customHeight="1" x14ac:dyDescent="0.15">
      <c r="A23" s="89" t="s">
        <v>127</v>
      </c>
      <c r="B23" s="94" t="s">
        <v>158</v>
      </c>
      <c r="C23" s="72">
        <v>11</v>
      </c>
      <c r="D23" s="73"/>
      <c r="E23" s="72"/>
      <c r="F23" s="73"/>
      <c r="G23" s="72"/>
      <c r="H23" s="73"/>
      <c r="I23" s="72"/>
      <c r="J23" s="73"/>
      <c r="K23" s="57">
        <f t="shared" si="0"/>
        <v>0</v>
      </c>
      <c r="L23" s="34"/>
      <c r="M23" s="95" t="s">
        <v>160</v>
      </c>
    </row>
    <row r="24" spans="1:13" s="90" customFormat="1" ht="24" customHeight="1" x14ac:dyDescent="0.15">
      <c r="A24" s="12" t="s">
        <v>64</v>
      </c>
      <c r="B24" s="94" t="s">
        <v>158</v>
      </c>
      <c r="C24" s="53">
        <v>1</v>
      </c>
      <c r="D24" s="73"/>
      <c r="E24" s="72"/>
      <c r="F24" s="73"/>
      <c r="G24" s="72"/>
      <c r="H24" s="73"/>
      <c r="I24" s="72"/>
      <c r="J24" s="73"/>
      <c r="K24" s="57">
        <f t="shared" si="0"/>
        <v>0</v>
      </c>
      <c r="L24" s="34"/>
      <c r="M24" s="95" t="s">
        <v>160</v>
      </c>
    </row>
    <row r="25" spans="1:13" s="90" customFormat="1" ht="24" customHeight="1" x14ac:dyDescent="0.15">
      <c r="A25" s="12" t="s">
        <v>63</v>
      </c>
      <c r="B25" s="94" t="s">
        <v>158</v>
      </c>
      <c r="C25" s="53">
        <v>3</v>
      </c>
      <c r="D25" s="73"/>
      <c r="E25" s="72"/>
      <c r="F25" s="73"/>
      <c r="G25" s="72"/>
      <c r="H25" s="73"/>
      <c r="I25" s="72"/>
      <c r="J25" s="73"/>
      <c r="K25" s="57">
        <f t="shared" si="0"/>
        <v>0</v>
      </c>
      <c r="L25" s="34"/>
      <c r="M25" s="95" t="s">
        <v>160</v>
      </c>
    </row>
    <row r="26" spans="1:13" s="90" customFormat="1" ht="24" customHeight="1" x14ac:dyDescent="0.15">
      <c r="A26" s="12" t="s">
        <v>59</v>
      </c>
      <c r="B26" s="94" t="s">
        <v>158</v>
      </c>
      <c r="C26" s="53">
        <v>6</v>
      </c>
      <c r="D26" s="73"/>
      <c r="E26" s="72"/>
      <c r="F26" s="73"/>
      <c r="G26" s="72"/>
      <c r="H26" s="73"/>
      <c r="I26" s="72"/>
      <c r="J26" s="73"/>
      <c r="K26" s="57">
        <f t="shared" si="0"/>
        <v>0</v>
      </c>
      <c r="L26" s="34"/>
      <c r="M26" s="95" t="s">
        <v>160</v>
      </c>
    </row>
    <row r="27" spans="1:13" s="90" customFormat="1" ht="24" customHeight="1" x14ac:dyDescent="0.15">
      <c r="A27" s="12" t="s">
        <v>82</v>
      </c>
      <c r="B27" s="94" t="s">
        <v>158</v>
      </c>
      <c r="C27" s="53">
        <v>2</v>
      </c>
      <c r="D27" s="73"/>
      <c r="E27" s="72"/>
      <c r="F27" s="73"/>
      <c r="G27" s="72"/>
      <c r="H27" s="73"/>
      <c r="I27" s="72"/>
      <c r="J27" s="73"/>
      <c r="K27" s="57">
        <f t="shared" si="0"/>
        <v>0</v>
      </c>
      <c r="L27" s="34"/>
      <c r="M27" s="95" t="s">
        <v>160</v>
      </c>
    </row>
    <row r="28" spans="1:13" s="90" customFormat="1" ht="24" customHeight="1" x14ac:dyDescent="0.15">
      <c r="A28" s="12" t="s">
        <v>156</v>
      </c>
      <c r="B28" s="94" t="s">
        <v>158</v>
      </c>
      <c r="C28" s="72"/>
      <c r="D28" s="73"/>
      <c r="E28" s="72"/>
      <c r="F28" s="73"/>
      <c r="G28" s="72"/>
      <c r="H28" s="73"/>
      <c r="I28" s="72" t="str">
        <f>"(3)"</f>
        <v>(3)</v>
      </c>
      <c r="J28" s="73"/>
      <c r="K28" s="57">
        <f t="shared" si="0"/>
        <v>0</v>
      </c>
      <c r="L28" s="34"/>
      <c r="M28" s="95" t="s">
        <v>166</v>
      </c>
    </row>
    <row r="29" spans="1:13" s="90" customFormat="1" ht="24" customHeight="1" x14ac:dyDescent="0.15">
      <c r="A29" s="12" t="s">
        <v>157</v>
      </c>
      <c r="B29" s="94" t="s">
        <v>158</v>
      </c>
      <c r="C29" s="72"/>
      <c r="D29" s="73"/>
      <c r="E29" s="72"/>
      <c r="F29" s="73"/>
      <c r="G29" s="72"/>
      <c r="H29" s="73"/>
      <c r="I29" s="72" t="str">
        <f>"(4)"</f>
        <v>(4)</v>
      </c>
      <c r="J29" s="73"/>
      <c r="K29" s="57">
        <f t="shared" si="0"/>
        <v>0</v>
      </c>
      <c r="L29" s="34"/>
      <c r="M29" s="95" t="s">
        <v>166</v>
      </c>
    </row>
    <row r="30" spans="1:13" s="90" customFormat="1" ht="24" customHeight="1" x14ac:dyDescent="0.15">
      <c r="A30" s="12" t="s">
        <v>168</v>
      </c>
      <c r="B30" s="94" t="s">
        <v>158</v>
      </c>
      <c r="C30" s="72"/>
      <c r="D30" s="73"/>
      <c r="E30" s="72"/>
      <c r="F30" s="73"/>
      <c r="G30" s="72"/>
      <c r="H30" s="73"/>
      <c r="I30" s="72" t="str">
        <f>"(5)"</f>
        <v>(5)</v>
      </c>
      <c r="J30" s="73"/>
      <c r="K30" s="57">
        <f t="shared" si="0"/>
        <v>0</v>
      </c>
      <c r="L30" s="34"/>
      <c r="M30" s="95" t="s">
        <v>166</v>
      </c>
    </row>
    <row r="31" spans="1:13" ht="24" customHeight="1" thickBot="1" x14ac:dyDescent="0.2">
      <c r="A31" s="12"/>
      <c r="B31" s="49"/>
      <c r="C31" s="54"/>
      <c r="D31" s="55"/>
      <c r="E31" s="54"/>
      <c r="F31" s="55"/>
      <c r="G31" s="54"/>
      <c r="H31" s="55"/>
      <c r="I31" s="54"/>
      <c r="J31" s="55"/>
      <c r="K31" s="57">
        <f t="shared" ref="K31" si="1">(D31+F31+H31+J31)</f>
        <v>0</v>
      </c>
      <c r="L31" s="34"/>
    </row>
    <row r="32" spans="1:13" ht="24" customHeight="1" x14ac:dyDescent="0.15">
      <c r="A32" s="35"/>
      <c r="B32" s="111" t="s">
        <v>159</v>
      </c>
      <c r="C32" s="27"/>
      <c r="D32" s="27"/>
      <c r="E32" s="27"/>
      <c r="F32" s="27"/>
      <c r="G32" s="27"/>
      <c r="H32" s="27"/>
      <c r="I32" s="27"/>
      <c r="J32" s="27"/>
      <c r="K32" s="36"/>
      <c r="L32" s="37"/>
    </row>
    <row r="33" spans="1:13" s="29" customFormat="1" ht="17" thickBot="1" x14ac:dyDescent="0.25">
      <c r="A33" s="113" t="s">
        <v>162</v>
      </c>
      <c r="B33" s="111"/>
      <c r="L33" s="30"/>
    </row>
    <row r="34" spans="1:13" x14ac:dyDescent="0.15">
      <c r="A34" s="114"/>
      <c r="B34" s="111"/>
      <c r="C34" s="116" t="s">
        <v>53</v>
      </c>
      <c r="D34" s="117"/>
      <c r="E34" s="116" t="s">
        <v>54</v>
      </c>
      <c r="F34" s="117"/>
      <c r="G34" s="116" t="s">
        <v>55</v>
      </c>
      <c r="H34" s="117"/>
      <c r="I34" s="116" t="s">
        <v>56</v>
      </c>
      <c r="J34" s="117"/>
      <c r="K34" s="31"/>
      <c r="L34" s="32"/>
    </row>
    <row r="35" spans="1:13" x14ac:dyDescent="0.15">
      <c r="A35" s="115"/>
      <c r="B35" s="112"/>
      <c r="C35" s="118">
        <v>43152</v>
      </c>
      <c r="D35" s="119"/>
      <c r="E35" s="122">
        <v>43271</v>
      </c>
      <c r="F35" s="119"/>
      <c r="G35" s="118">
        <v>43289</v>
      </c>
      <c r="H35" s="119"/>
      <c r="I35" s="118">
        <v>43369</v>
      </c>
      <c r="J35" s="119"/>
      <c r="K35" s="31"/>
      <c r="L35" s="32"/>
    </row>
    <row r="36" spans="1:13" ht="24" customHeight="1" x14ac:dyDescent="0.15">
      <c r="A36" s="5" t="s">
        <v>52</v>
      </c>
      <c r="B36" s="48"/>
      <c r="C36" s="51" t="s">
        <v>0</v>
      </c>
      <c r="D36" s="52" t="s">
        <v>1</v>
      </c>
      <c r="E36" s="51" t="s">
        <v>0</v>
      </c>
      <c r="F36" s="52" t="s">
        <v>1</v>
      </c>
      <c r="G36" s="51" t="s">
        <v>0</v>
      </c>
      <c r="H36" s="52" t="s">
        <v>1</v>
      </c>
      <c r="I36" s="51" t="s">
        <v>0</v>
      </c>
      <c r="J36" s="52" t="s">
        <v>1</v>
      </c>
      <c r="K36" s="50" t="s">
        <v>78</v>
      </c>
      <c r="L36" s="33" t="s">
        <v>41</v>
      </c>
    </row>
    <row r="37" spans="1:13" ht="24" customHeight="1" x14ac:dyDescent="0.15">
      <c r="A37" s="12" t="s">
        <v>128</v>
      </c>
      <c r="B37" s="49"/>
      <c r="C37" s="53">
        <v>7</v>
      </c>
      <c r="D37" s="52">
        <v>14</v>
      </c>
      <c r="E37" s="53">
        <v>1</v>
      </c>
      <c r="F37" s="52">
        <v>20</v>
      </c>
      <c r="G37" s="53">
        <v>3</v>
      </c>
      <c r="H37" s="52">
        <v>18</v>
      </c>
      <c r="I37" s="53">
        <v>1</v>
      </c>
      <c r="J37" s="52">
        <v>20</v>
      </c>
      <c r="K37" s="57">
        <f t="shared" ref="K37:K58" si="2">(D37+F37+H37+J37)</f>
        <v>72</v>
      </c>
      <c r="L37" s="34">
        <v>1</v>
      </c>
    </row>
    <row r="38" spans="1:13" ht="24" customHeight="1" x14ac:dyDescent="0.15">
      <c r="A38" s="12" t="s">
        <v>131</v>
      </c>
      <c r="B38" s="49"/>
      <c r="C38" s="53">
        <v>3</v>
      </c>
      <c r="D38" s="52">
        <v>18</v>
      </c>
      <c r="E38" s="53">
        <v>4</v>
      </c>
      <c r="F38" s="52">
        <v>17</v>
      </c>
      <c r="G38" s="53">
        <v>6</v>
      </c>
      <c r="H38" s="52">
        <v>15</v>
      </c>
      <c r="I38" s="53">
        <v>4</v>
      </c>
      <c r="J38" s="52">
        <v>17</v>
      </c>
      <c r="K38" s="57">
        <f t="shared" si="2"/>
        <v>67</v>
      </c>
      <c r="L38" s="34">
        <v>2</v>
      </c>
    </row>
    <row r="39" spans="1:13" ht="24" customHeight="1" x14ac:dyDescent="0.15">
      <c r="A39" s="12" t="s">
        <v>134</v>
      </c>
      <c r="B39" s="49"/>
      <c r="C39" s="53">
        <v>6</v>
      </c>
      <c r="D39" s="52">
        <v>15</v>
      </c>
      <c r="E39" s="53">
        <v>5</v>
      </c>
      <c r="F39" s="52">
        <v>16</v>
      </c>
      <c r="G39" s="53">
        <v>5</v>
      </c>
      <c r="H39" s="52">
        <v>16</v>
      </c>
      <c r="I39" s="53">
        <v>2</v>
      </c>
      <c r="J39" s="52">
        <v>19</v>
      </c>
      <c r="K39" s="57">
        <f t="shared" si="2"/>
        <v>66</v>
      </c>
      <c r="L39" s="34">
        <v>3</v>
      </c>
    </row>
    <row r="40" spans="1:13" ht="24" customHeight="1" x14ac:dyDescent="0.15">
      <c r="A40" s="12" t="s">
        <v>82</v>
      </c>
      <c r="B40" s="49"/>
      <c r="C40" s="53">
        <v>2</v>
      </c>
      <c r="D40" s="52">
        <v>19</v>
      </c>
      <c r="E40" s="53">
        <v>7</v>
      </c>
      <c r="F40" s="52">
        <v>14</v>
      </c>
      <c r="G40" s="53">
        <v>4</v>
      </c>
      <c r="H40" s="52">
        <v>17</v>
      </c>
      <c r="I40" s="53">
        <v>6</v>
      </c>
      <c r="J40" s="52">
        <v>15</v>
      </c>
      <c r="K40" s="57">
        <f t="shared" si="2"/>
        <v>65</v>
      </c>
      <c r="L40" s="34">
        <v>4</v>
      </c>
    </row>
    <row r="41" spans="1:13" ht="24" customHeight="1" x14ac:dyDescent="0.15">
      <c r="A41" s="12" t="s">
        <v>130</v>
      </c>
      <c r="B41" s="49"/>
      <c r="C41" s="53">
        <v>1</v>
      </c>
      <c r="D41" s="52">
        <v>20</v>
      </c>
      <c r="E41" s="53">
        <v>8</v>
      </c>
      <c r="F41" s="52">
        <v>13</v>
      </c>
      <c r="G41" s="53">
        <v>7</v>
      </c>
      <c r="H41" s="52">
        <v>14</v>
      </c>
      <c r="I41" s="53">
        <v>6</v>
      </c>
      <c r="J41" s="52">
        <v>15</v>
      </c>
      <c r="K41" s="57">
        <f t="shared" si="2"/>
        <v>62</v>
      </c>
      <c r="L41" s="34">
        <v>5</v>
      </c>
    </row>
    <row r="42" spans="1:13" ht="24" customHeight="1" x14ac:dyDescent="0.15">
      <c r="A42" s="12" t="s">
        <v>90</v>
      </c>
      <c r="B42" s="49"/>
      <c r="C42" s="53">
        <v>8</v>
      </c>
      <c r="D42" s="52">
        <v>13</v>
      </c>
      <c r="E42" s="53">
        <v>3</v>
      </c>
      <c r="F42" s="52">
        <v>18</v>
      </c>
      <c r="G42" s="53">
        <v>2</v>
      </c>
      <c r="H42" s="52">
        <v>19</v>
      </c>
      <c r="I42" s="53"/>
      <c r="J42" s="52"/>
      <c r="K42" s="57">
        <f t="shared" si="2"/>
        <v>50</v>
      </c>
      <c r="L42" s="34">
        <v>6</v>
      </c>
    </row>
    <row r="43" spans="1:13" ht="24" customHeight="1" x14ac:dyDescent="0.15">
      <c r="A43" s="12" t="s">
        <v>129</v>
      </c>
      <c r="B43" s="49"/>
      <c r="C43" s="53">
        <v>9</v>
      </c>
      <c r="D43" s="52">
        <v>12</v>
      </c>
      <c r="E43" s="53">
        <v>6</v>
      </c>
      <c r="F43" s="52">
        <v>15</v>
      </c>
      <c r="G43" s="53"/>
      <c r="H43" s="52"/>
      <c r="I43" s="53">
        <v>8</v>
      </c>
      <c r="J43" s="52">
        <v>13</v>
      </c>
      <c r="K43" s="57">
        <f t="shared" si="2"/>
        <v>40</v>
      </c>
      <c r="L43" s="34">
        <v>7</v>
      </c>
    </row>
    <row r="44" spans="1:13" ht="24" customHeight="1" x14ac:dyDescent="0.15">
      <c r="A44" s="12" t="s">
        <v>61</v>
      </c>
      <c r="B44" s="49"/>
      <c r="C44" s="53">
        <v>2</v>
      </c>
      <c r="D44" s="52">
        <v>19</v>
      </c>
      <c r="E44" s="53">
        <v>2</v>
      </c>
      <c r="F44" s="52">
        <v>19</v>
      </c>
      <c r="G44" s="53"/>
      <c r="H44" s="52"/>
      <c r="I44" s="53"/>
      <c r="J44" s="52"/>
      <c r="K44" s="57">
        <f t="shared" si="2"/>
        <v>38</v>
      </c>
      <c r="L44" s="34">
        <v>8</v>
      </c>
    </row>
    <row r="45" spans="1:13" ht="24" customHeight="1" x14ac:dyDescent="0.15">
      <c r="A45" s="12" t="s">
        <v>138</v>
      </c>
      <c r="B45" s="94"/>
      <c r="C45" s="53"/>
      <c r="D45" s="52"/>
      <c r="E45" s="53">
        <v>1</v>
      </c>
      <c r="F45" s="52">
        <v>20</v>
      </c>
      <c r="G45" s="53"/>
      <c r="H45" s="52"/>
      <c r="I45" s="53">
        <v>7</v>
      </c>
      <c r="J45" s="52">
        <v>14</v>
      </c>
      <c r="K45" s="57">
        <f t="shared" si="2"/>
        <v>34</v>
      </c>
      <c r="L45" s="34">
        <v>9</v>
      </c>
      <c r="M45" s="95"/>
    </row>
    <row r="46" spans="1:13" ht="24" customHeight="1" x14ac:dyDescent="0.15">
      <c r="A46" s="12" t="s">
        <v>144</v>
      </c>
      <c r="B46" s="49"/>
      <c r="C46" s="53"/>
      <c r="D46" s="52"/>
      <c r="E46" s="53">
        <v>10</v>
      </c>
      <c r="F46" s="52">
        <v>11</v>
      </c>
      <c r="G46" s="53">
        <v>8</v>
      </c>
      <c r="H46" s="52">
        <v>13</v>
      </c>
      <c r="I46" s="53"/>
      <c r="J46" s="52"/>
      <c r="K46" s="57">
        <f t="shared" si="2"/>
        <v>24</v>
      </c>
      <c r="L46" s="34">
        <v>10</v>
      </c>
    </row>
    <row r="47" spans="1:13" ht="24" customHeight="1" x14ac:dyDescent="0.15">
      <c r="A47" s="12" t="s">
        <v>145</v>
      </c>
      <c r="B47" s="49"/>
      <c r="C47" s="53"/>
      <c r="D47" s="52"/>
      <c r="E47" s="53">
        <v>11</v>
      </c>
      <c r="F47" s="52">
        <v>10</v>
      </c>
      <c r="G47" s="53"/>
      <c r="H47" s="52"/>
      <c r="I47" s="53">
        <v>11</v>
      </c>
      <c r="J47" s="52">
        <v>10</v>
      </c>
      <c r="K47" s="57">
        <f t="shared" si="2"/>
        <v>20</v>
      </c>
      <c r="L47" s="34">
        <v>11</v>
      </c>
    </row>
    <row r="48" spans="1:13" ht="24" customHeight="1" x14ac:dyDescent="0.15">
      <c r="A48" s="12" t="s">
        <v>169</v>
      </c>
      <c r="B48" s="94"/>
      <c r="C48" s="53"/>
      <c r="D48" s="52"/>
      <c r="E48" s="53"/>
      <c r="F48" s="52"/>
      <c r="G48" s="53">
        <v>1</v>
      </c>
      <c r="H48" s="52">
        <v>20</v>
      </c>
      <c r="I48" s="53"/>
      <c r="J48" s="52"/>
      <c r="K48" s="57">
        <f t="shared" si="2"/>
        <v>20</v>
      </c>
      <c r="L48" s="34">
        <v>11</v>
      </c>
      <c r="M48" s="95"/>
    </row>
    <row r="49" spans="1:13" ht="24" customHeight="1" x14ac:dyDescent="0.15">
      <c r="A49" s="12" t="s">
        <v>63</v>
      </c>
      <c r="B49" s="49"/>
      <c r="C49" s="53">
        <v>3</v>
      </c>
      <c r="D49" s="52">
        <v>18</v>
      </c>
      <c r="E49" s="53"/>
      <c r="F49" s="52"/>
      <c r="G49" s="53"/>
      <c r="H49" s="52"/>
      <c r="I49" s="53"/>
      <c r="J49" s="52"/>
      <c r="K49" s="57">
        <f t="shared" si="2"/>
        <v>18</v>
      </c>
      <c r="L49" s="34">
        <v>13</v>
      </c>
    </row>
    <row r="50" spans="1:13" ht="24" customHeight="1" x14ac:dyDescent="0.15">
      <c r="A50" s="12" t="s">
        <v>170</v>
      </c>
      <c r="B50" s="94"/>
      <c r="C50" s="53"/>
      <c r="D50" s="73"/>
      <c r="E50" s="72"/>
      <c r="F50" s="73"/>
      <c r="G50" s="72"/>
      <c r="H50" s="73"/>
      <c r="I50" s="72">
        <v>3</v>
      </c>
      <c r="J50" s="73">
        <v>18</v>
      </c>
      <c r="K50" s="57">
        <f t="shared" si="2"/>
        <v>18</v>
      </c>
      <c r="L50" s="34">
        <v>14</v>
      </c>
      <c r="M50" s="95"/>
    </row>
    <row r="51" spans="1:13" ht="24" customHeight="1" x14ac:dyDescent="0.15">
      <c r="A51" s="12" t="s">
        <v>59</v>
      </c>
      <c r="B51" s="49"/>
      <c r="C51" s="53">
        <v>6</v>
      </c>
      <c r="D51" s="73">
        <v>15</v>
      </c>
      <c r="E51" s="72"/>
      <c r="F51" s="73"/>
      <c r="G51" s="72"/>
      <c r="H51" s="73"/>
      <c r="I51" s="72"/>
      <c r="J51" s="73"/>
      <c r="K51" s="57">
        <f t="shared" si="2"/>
        <v>15</v>
      </c>
      <c r="L51" s="34">
        <v>15</v>
      </c>
    </row>
    <row r="52" spans="1:13" ht="24" customHeight="1" x14ac:dyDescent="0.15">
      <c r="A52" s="12" t="s">
        <v>143</v>
      </c>
      <c r="B52" s="49"/>
      <c r="C52" s="72"/>
      <c r="D52" s="73"/>
      <c r="E52" s="72">
        <v>9</v>
      </c>
      <c r="F52" s="73">
        <v>12</v>
      </c>
      <c r="G52" s="72"/>
      <c r="H52" s="73"/>
      <c r="I52" s="72"/>
      <c r="J52" s="73"/>
      <c r="K52" s="57">
        <f t="shared" si="2"/>
        <v>12</v>
      </c>
      <c r="L52" s="34">
        <v>16</v>
      </c>
    </row>
    <row r="53" spans="1:13" ht="24" customHeight="1" x14ac:dyDescent="0.15">
      <c r="A53" s="12" t="s">
        <v>161</v>
      </c>
      <c r="B53" s="94"/>
      <c r="C53" s="72"/>
      <c r="D53" s="73"/>
      <c r="E53" s="72"/>
      <c r="F53" s="73"/>
      <c r="G53" s="72"/>
      <c r="H53" s="73"/>
      <c r="I53" s="72">
        <v>9</v>
      </c>
      <c r="J53" s="73">
        <v>12</v>
      </c>
      <c r="K53" s="57">
        <f t="shared" si="2"/>
        <v>12</v>
      </c>
      <c r="L53" s="13">
        <v>17</v>
      </c>
      <c r="M53" s="95"/>
    </row>
    <row r="54" spans="1:13" ht="24" customHeight="1" x14ac:dyDescent="0.15">
      <c r="A54" s="12" t="s">
        <v>171</v>
      </c>
      <c r="B54" s="94"/>
      <c r="C54" s="72"/>
      <c r="D54" s="73"/>
      <c r="E54" s="72"/>
      <c r="F54" s="73"/>
      <c r="G54" s="72"/>
      <c r="H54" s="73"/>
      <c r="I54" s="72">
        <v>10</v>
      </c>
      <c r="J54" s="73">
        <v>11</v>
      </c>
      <c r="K54" s="57">
        <f t="shared" si="2"/>
        <v>11</v>
      </c>
      <c r="L54" s="34">
        <v>18</v>
      </c>
      <c r="M54" s="95"/>
    </row>
    <row r="55" spans="1:13" ht="24" customHeight="1" x14ac:dyDescent="0.15">
      <c r="A55" s="12" t="s">
        <v>89</v>
      </c>
      <c r="B55" s="94" t="s">
        <v>158</v>
      </c>
      <c r="C55" s="72">
        <v>4</v>
      </c>
      <c r="D55" s="73"/>
      <c r="E55" s="72"/>
      <c r="F55" s="73"/>
      <c r="G55" s="72"/>
      <c r="H55" s="73"/>
      <c r="I55" s="72"/>
      <c r="J55" s="73"/>
      <c r="K55" s="57">
        <f t="shared" si="2"/>
        <v>0</v>
      </c>
      <c r="L55" s="34"/>
      <c r="M55" s="95" t="s">
        <v>160</v>
      </c>
    </row>
    <row r="56" spans="1:13" ht="24" customHeight="1" x14ac:dyDescent="0.15">
      <c r="A56" s="12" t="s">
        <v>87</v>
      </c>
      <c r="B56" s="94" t="s">
        <v>158</v>
      </c>
      <c r="C56" s="72">
        <v>5</v>
      </c>
      <c r="D56" s="73"/>
      <c r="E56" s="72"/>
      <c r="F56" s="73"/>
      <c r="G56" s="72"/>
      <c r="H56" s="73"/>
      <c r="I56" s="72"/>
      <c r="J56" s="73"/>
      <c r="K56" s="57">
        <f t="shared" si="2"/>
        <v>0</v>
      </c>
      <c r="L56" s="34"/>
      <c r="M56" s="95" t="s">
        <v>160</v>
      </c>
    </row>
    <row r="57" spans="1:13" ht="24" customHeight="1" x14ac:dyDescent="0.15">
      <c r="A57" s="12" t="s">
        <v>172</v>
      </c>
      <c r="B57" s="94" t="s">
        <v>158</v>
      </c>
      <c r="C57" s="72"/>
      <c r="D57" s="73"/>
      <c r="E57" s="72"/>
      <c r="F57" s="73"/>
      <c r="G57" s="72"/>
      <c r="H57" s="73"/>
      <c r="I57" s="72" t="str">
        <f>"(2)"</f>
        <v>(2)</v>
      </c>
      <c r="J57" s="73"/>
      <c r="K57" s="57">
        <f t="shared" si="2"/>
        <v>0</v>
      </c>
      <c r="L57" s="34"/>
      <c r="M57" s="95" t="s">
        <v>166</v>
      </c>
    </row>
    <row r="58" spans="1:13" ht="24" customHeight="1" thickBot="1" x14ac:dyDescent="0.2">
      <c r="A58" s="26"/>
      <c r="B58" s="49"/>
      <c r="C58" s="54"/>
      <c r="D58" s="55"/>
      <c r="E58" s="54"/>
      <c r="F58" s="55"/>
      <c r="G58" s="54"/>
      <c r="H58" s="55"/>
      <c r="I58" s="54"/>
      <c r="J58" s="55"/>
      <c r="K58" s="57">
        <f t="shared" si="2"/>
        <v>0</v>
      </c>
      <c r="L58" s="34"/>
    </row>
    <row r="59" spans="1:13" ht="24" customHeight="1" x14ac:dyDescent="0.15">
      <c r="A59" s="47"/>
      <c r="B59" s="111" t="s">
        <v>159</v>
      </c>
      <c r="C59" s="39"/>
      <c r="D59" s="39"/>
      <c r="E59" s="39"/>
      <c r="F59" s="39"/>
      <c r="G59" s="39"/>
      <c r="H59" s="39"/>
      <c r="I59" s="39"/>
      <c r="J59" s="39"/>
      <c r="K59" s="43"/>
      <c r="L59" s="44"/>
    </row>
    <row r="60" spans="1:13" s="29" customFormat="1" ht="15" customHeight="1" thickBot="1" x14ac:dyDescent="0.25">
      <c r="A60" s="113" t="s">
        <v>164</v>
      </c>
      <c r="B60" s="111"/>
      <c r="C60" s="45"/>
      <c r="D60" s="45"/>
      <c r="E60" s="45"/>
      <c r="F60" s="45"/>
      <c r="G60" s="45"/>
      <c r="H60" s="45"/>
      <c r="I60" s="45"/>
      <c r="J60" s="45"/>
      <c r="K60" s="45"/>
      <c r="L60" s="46"/>
    </row>
    <row r="61" spans="1:13" x14ac:dyDescent="0.15">
      <c r="A61" s="114"/>
      <c r="B61" s="111"/>
      <c r="C61" s="116" t="s">
        <v>53</v>
      </c>
      <c r="D61" s="117"/>
      <c r="E61" s="116" t="s">
        <v>54</v>
      </c>
      <c r="F61" s="117"/>
      <c r="G61" s="116" t="s">
        <v>55</v>
      </c>
      <c r="H61" s="117"/>
      <c r="I61" s="116" t="s">
        <v>56</v>
      </c>
      <c r="J61" s="117"/>
      <c r="K61" s="31"/>
      <c r="L61" s="32"/>
    </row>
    <row r="62" spans="1:13" x14ac:dyDescent="0.15">
      <c r="A62" s="115"/>
      <c r="B62" s="112"/>
      <c r="C62" s="118">
        <v>43152</v>
      </c>
      <c r="D62" s="119"/>
      <c r="E62" s="122">
        <v>43271</v>
      </c>
      <c r="F62" s="119"/>
      <c r="G62" s="118">
        <v>43289</v>
      </c>
      <c r="H62" s="119"/>
      <c r="I62" s="118">
        <v>43369</v>
      </c>
      <c r="J62" s="119"/>
      <c r="K62" s="31"/>
      <c r="L62" s="32"/>
    </row>
    <row r="63" spans="1:13" ht="24" customHeight="1" x14ac:dyDescent="0.15">
      <c r="A63" s="5" t="s">
        <v>52</v>
      </c>
      <c r="B63" s="48"/>
      <c r="C63" s="51" t="s">
        <v>0</v>
      </c>
      <c r="D63" s="52" t="s">
        <v>1</v>
      </c>
      <c r="E63" s="51" t="s">
        <v>0</v>
      </c>
      <c r="F63" s="52" t="s">
        <v>1</v>
      </c>
      <c r="G63" s="51" t="s">
        <v>0</v>
      </c>
      <c r="H63" s="52" t="s">
        <v>1</v>
      </c>
      <c r="I63" s="51" t="s">
        <v>0</v>
      </c>
      <c r="J63" s="52" t="s">
        <v>1</v>
      </c>
      <c r="K63" s="56" t="s">
        <v>40</v>
      </c>
      <c r="L63" s="33" t="s">
        <v>41</v>
      </c>
    </row>
    <row r="64" spans="1:13" ht="24" customHeight="1" x14ac:dyDescent="0.15">
      <c r="A64" s="12" t="s">
        <v>57</v>
      </c>
      <c r="B64" s="49"/>
      <c r="C64" s="53">
        <v>2</v>
      </c>
      <c r="D64" s="52">
        <v>19</v>
      </c>
      <c r="E64" s="53">
        <v>4</v>
      </c>
      <c r="F64" s="52">
        <v>17</v>
      </c>
      <c r="G64" s="53">
        <v>1</v>
      </c>
      <c r="H64" s="52">
        <v>20</v>
      </c>
      <c r="I64" s="53">
        <v>4</v>
      </c>
      <c r="J64" s="52">
        <v>17</v>
      </c>
      <c r="K64" s="57">
        <f t="shared" ref="K64:K80" si="3">(D64+F64+H64+J64)</f>
        <v>73</v>
      </c>
      <c r="L64" s="34">
        <v>1</v>
      </c>
    </row>
    <row r="65" spans="1:13" ht="24" customHeight="1" x14ac:dyDescent="0.15">
      <c r="A65" s="12" t="s">
        <v>62</v>
      </c>
      <c r="B65" s="49"/>
      <c r="C65" s="53">
        <v>3</v>
      </c>
      <c r="D65" s="52">
        <v>18</v>
      </c>
      <c r="E65" s="53">
        <v>2</v>
      </c>
      <c r="F65" s="52">
        <v>19</v>
      </c>
      <c r="G65" s="53">
        <v>2</v>
      </c>
      <c r="H65" s="52">
        <v>19</v>
      </c>
      <c r="I65" s="53">
        <v>5</v>
      </c>
      <c r="J65" s="52">
        <v>16</v>
      </c>
      <c r="K65" s="57">
        <f t="shared" si="3"/>
        <v>72</v>
      </c>
      <c r="L65" s="34">
        <v>2</v>
      </c>
    </row>
    <row r="66" spans="1:13" ht="24" customHeight="1" x14ac:dyDescent="0.15">
      <c r="A66" s="12" t="s">
        <v>81</v>
      </c>
      <c r="B66" s="49"/>
      <c r="C66" s="53">
        <v>1</v>
      </c>
      <c r="D66" s="52">
        <v>20</v>
      </c>
      <c r="E66" s="53">
        <v>9</v>
      </c>
      <c r="F66" s="52">
        <v>14</v>
      </c>
      <c r="G66" s="53">
        <v>3</v>
      </c>
      <c r="H66" s="52">
        <v>18</v>
      </c>
      <c r="I66" s="53">
        <v>9</v>
      </c>
      <c r="J66" s="52">
        <v>12</v>
      </c>
      <c r="K66" s="57">
        <f t="shared" si="3"/>
        <v>64</v>
      </c>
      <c r="L66" s="34">
        <v>3</v>
      </c>
    </row>
    <row r="67" spans="1:13" ht="24" customHeight="1" x14ac:dyDescent="0.15">
      <c r="A67" s="12" t="s">
        <v>60</v>
      </c>
      <c r="B67" s="49"/>
      <c r="C67" s="53">
        <v>5</v>
      </c>
      <c r="D67" s="52">
        <v>16</v>
      </c>
      <c r="E67" s="53">
        <v>7</v>
      </c>
      <c r="F67" s="52">
        <v>14</v>
      </c>
      <c r="G67" s="53">
        <v>6</v>
      </c>
      <c r="H67" s="52">
        <v>15</v>
      </c>
      <c r="I67" s="53">
        <v>7</v>
      </c>
      <c r="J67" s="52">
        <v>14</v>
      </c>
      <c r="K67" s="57">
        <f t="shared" si="3"/>
        <v>59</v>
      </c>
      <c r="L67" s="34">
        <v>4</v>
      </c>
    </row>
    <row r="68" spans="1:13" ht="24" customHeight="1" x14ac:dyDescent="0.15">
      <c r="A68" s="12" t="s">
        <v>83</v>
      </c>
      <c r="B68" s="49"/>
      <c r="C68" s="53">
        <v>6</v>
      </c>
      <c r="D68" s="52">
        <v>15</v>
      </c>
      <c r="E68" s="58">
        <v>6</v>
      </c>
      <c r="F68" s="52">
        <v>15</v>
      </c>
      <c r="G68" s="53">
        <v>5</v>
      </c>
      <c r="H68" s="52">
        <v>16</v>
      </c>
      <c r="I68" s="53"/>
      <c r="J68" s="52"/>
      <c r="K68" s="57">
        <f t="shared" si="3"/>
        <v>46</v>
      </c>
      <c r="L68" s="34">
        <v>5</v>
      </c>
    </row>
    <row r="69" spans="1:13" ht="24" customHeight="1" x14ac:dyDescent="0.15">
      <c r="A69" s="12" t="s">
        <v>127</v>
      </c>
      <c r="B69" s="49"/>
      <c r="C69" s="53">
        <v>10</v>
      </c>
      <c r="D69" s="52">
        <v>11</v>
      </c>
      <c r="E69" s="58">
        <v>12</v>
      </c>
      <c r="F69" s="52">
        <v>9</v>
      </c>
      <c r="G69" s="53">
        <v>8</v>
      </c>
      <c r="H69" s="52">
        <v>13</v>
      </c>
      <c r="I69" s="53">
        <v>10</v>
      </c>
      <c r="J69" s="52">
        <v>11</v>
      </c>
      <c r="K69" s="57">
        <f t="shared" si="3"/>
        <v>44</v>
      </c>
      <c r="L69" s="34">
        <v>6</v>
      </c>
    </row>
    <row r="70" spans="1:13" ht="24" customHeight="1" x14ac:dyDescent="0.15">
      <c r="A70" s="12" t="s">
        <v>173</v>
      </c>
      <c r="B70" s="49"/>
      <c r="C70" s="53" t="str">
        <f>"(1)"</f>
        <v>(1)</v>
      </c>
      <c r="D70" s="52"/>
      <c r="E70" s="53">
        <v>1</v>
      </c>
      <c r="F70" s="52">
        <v>20</v>
      </c>
      <c r="G70" s="53"/>
      <c r="H70" s="52"/>
      <c r="I70" s="53">
        <v>1</v>
      </c>
      <c r="J70" s="52">
        <v>20</v>
      </c>
      <c r="K70" s="57">
        <f t="shared" si="3"/>
        <v>40</v>
      </c>
      <c r="L70" s="34">
        <v>7</v>
      </c>
      <c r="M70" s="96" t="s">
        <v>176</v>
      </c>
    </row>
    <row r="71" spans="1:13" ht="24" customHeight="1" x14ac:dyDescent="0.15">
      <c r="A71" s="12" t="s">
        <v>108</v>
      </c>
      <c r="B71" s="49"/>
      <c r="C71" s="53">
        <v>4</v>
      </c>
      <c r="D71" s="52">
        <v>17</v>
      </c>
      <c r="E71" s="53">
        <v>3</v>
      </c>
      <c r="F71" s="52">
        <v>18</v>
      </c>
      <c r="G71" s="53"/>
      <c r="H71" s="52"/>
      <c r="I71" s="53"/>
      <c r="J71" s="52"/>
      <c r="K71" s="57">
        <f t="shared" si="3"/>
        <v>35</v>
      </c>
      <c r="L71" s="34">
        <v>8</v>
      </c>
    </row>
    <row r="72" spans="1:13" ht="24" customHeight="1" x14ac:dyDescent="0.15">
      <c r="A72" s="12" t="s">
        <v>147</v>
      </c>
      <c r="B72" s="49"/>
      <c r="C72" s="53"/>
      <c r="D72" s="52"/>
      <c r="E72" s="53">
        <v>5</v>
      </c>
      <c r="F72" s="52">
        <v>16</v>
      </c>
      <c r="G72" s="53"/>
      <c r="H72" s="52"/>
      <c r="I72" s="53">
        <v>2</v>
      </c>
      <c r="J72" s="52">
        <v>19</v>
      </c>
      <c r="K72" s="57">
        <f t="shared" si="3"/>
        <v>35</v>
      </c>
      <c r="L72" s="34">
        <v>8</v>
      </c>
    </row>
    <row r="73" spans="1:13" ht="24" customHeight="1" x14ac:dyDescent="0.15">
      <c r="A73" s="12" t="s">
        <v>89</v>
      </c>
      <c r="B73" s="49"/>
      <c r="C73" s="53">
        <v>4</v>
      </c>
      <c r="D73" s="52">
        <v>17</v>
      </c>
      <c r="E73" s="58">
        <v>10</v>
      </c>
      <c r="F73" s="52">
        <v>11</v>
      </c>
      <c r="G73" s="53"/>
      <c r="H73" s="52"/>
      <c r="I73" s="53"/>
      <c r="J73" s="52"/>
      <c r="K73" s="57">
        <f t="shared" si="3"/>
        <v>28</v>
      </c>
      <c r="L73" s="34">
        <v>10</v>
      </c>
    </row>
    <row r="74" spans="1:13" ht="24" customHeight="1" x14ac:dyDescent="0.15">
      <c r="A74" s="12" t="s">
        <v>149</v>
      </c>
      <c r="B74" s="49"/>
      <c r="C74" s="53"/>
      <c r="D74" s="52"/>
      <c r="E74" s="53">
        <v>11</v>
      </c>
      <c r="F74" s="52">
        <v>10</v>
      </c>
      <c r="G74" s="53">
        <v>4</v>
      </c>
      <c r="H74" s="52">
        <v>17</v>
      </c>
      <c r="I74" s="53"/>
      <c r="J74" s="52"/>
      <c r="K74" s="57">
        <f t="shared" si="3"/>
        <v>27</v>
      </c>
      <c r="L74" s="34">
        <v>11</v>
      </c>
    </row>
    <row r="75" spans="1:13" ht="24" customHeight="1" x14ac:dyDescent="0.15">
      <c r="A75" s="12" t="s">
        <v>146</v>
      </c>
      <c r="B75" s="49"/>
      <c r="C75" s="53">
        <v>8</v>
      </c>
      <c r="D75" s="52">
        <v>13</v>
      </c>
      <c r="E75" s="53">
        <v>13</v>
      </c>
      <c r="F75" s="52">
        <v>8</v>
      </c>
      <c r="G75" s="53"/>
      <c r="H75" s="52"/>
      <c r="I75" s="53"/>
      <c r="J75" s="52"/>
      <c r="K75" s="57">
        <f t="shared" si="3"/>
        <v>21</v>
      </c>
      <c r="L75" s="34">
        <v>12</v>
      </c>
    </row>
    <row r="76" spans="1:13" ht="24" customHeight="1" x14ac:dyDescent="0.15">
      <c r="A76" s="12" t="s">
        <v>64</v>
      </c>
      <c r="B76" s="94"/>
      <c r="C76" s="53">
        <v>1</v>
      </c>
      <c r="D76" s="52">
        <v>20</v>
      </c>
      <c r="E76" s="53"/>
      <c r="F76" s="52"/>
      <c r="G76" s="53"/>
      <c r="H76" s="52"/>
      <c r="I76" s="53"/>
      <c r="J76" s="52"/>
      <c r="K76" s="57">
        <f t="shared" si="3"/>
        <v>20</v>
      </c>
      <c r="L76" s="34">
        <v>13</v>
      </c>
    </row>
    <row r="77" spans="1:13" ht="24" customHeight="1" x14ac:dyDescent="0.15">
      <c r="A77" s="12" t="s">
        <v>87</v>
      </c>
      <c r="B77" s="49"/>
      <c r="C77" s="53">
        <v>5</v>
      </c>
      <c r="D77" s="52">
        <v>16</v>
      </c>
      <c r="E77" s="53"/>
      <c r="F77" s="52"/>
      <c r="G77" s="53"/>
      <c r="H77" s="52"/>
      <c r="I77" s="53"/>
      <c r="J77" s="52"/>
      <c r="K77" s="57">
        <f t="shared" si="3"/>
        <v>16</v>
      </c>
      <c r="L77" s="34">
        <v>14</v>
      </c>
    </row>
    <row r="78" spans="1:13" ht="24" customHeight="1" x14ac:dyDescent="0.15">
      <c r="A78" s="12" t="s">
        <v>174</v>
      </c>
      <c r="B78" s="49"/>
      <c r="C78" s="53"/>
      <c r="D78" s="52"/>
      <c r="E78" s="53"/>
      <c r="F78" s="52"/>
      <c r="G78" s="53">
        <v>7</v>
      </c>
      <c r="H78" s="52">
        <v>14</v>
      </c>
      <c r="I78" s="53"/>
      <c r="J78" s="52"/>
      <c r="K78" s="57">
        <f t="shared" si="3"/>
        <v>14</v>
      </c>
      <c r="L78" s="34">
        <v>15</v>
      </c>
      <c r="M78" s="96"/>
    </row>
    <row r="79" spans="1:13" ht="24" customHeight="1" x14ac:dyDescent="0.15">
      <c r="A79" s="12" t="s">
        <v>148</v>
      </c>
      <c r="B79" s="49"/>
      <c r="C79" s="72"/>
      <c r="D79" s="73"/>
      <c r="E79" s="72">
        <v>8</v>
      </c>
      <c r="F79" s="73">
        <v>13</v>
      </c>
      <c r="G79" s="72"/>
      <c r="H79" s="73"/>
      <c r="I79" s="72"/>
      <c r="J79" s="73"/>
      <c r="K79" s="57">
        <f t="shared" si="3"/>
        <v>13</v>
      </c>
      <c r="L79" s="34">
        <v>16</v>
      </c>
    </row>
    <row r="80" spans="1:13" ht="24" customHeight="1" x14ac:dyDescent="0.15">
      <c r="A80" s="12" t="s">
        <v>126</v>
      </c>
      <c r="B80" s="94" t="s">
        <v>158</v>
      </c>
      <c r="C80" s="72">
        <v>9</v>
      </c>
      <c r="D80" s="73"/>
      <c r="E80" s="72"/>
      <c r="F80" s="73"/>
      <c r="G80" s="72"/>
      <c r="H80" s="73"/>
      <c r="I80" s="72"/>
      <c r="J80" s="73"/>
      <c r="K80" s="57">
        <f t="shared" si="3"/>
        <v>0</v>
      </c>
      <c r="L80" s="13"/>
      <c r="M80" s="96" t="s">
        <v>160</v>
      </c>
    </row>
    <row r="81" spans="1:13" ht="24" customHeight="1" thickBot="1" x14ac:dyDescent="0.2">
      <c r="A81" s="26"/>
      <c r="B81" s="49"/>
      <c r="C81" s="54"/>
      <c r="D81" s="55"/>
      <c r="E81" s="54"/>
      <c r="F81" s="55"/>
      <c r="G81" s="54"/>
      <c r="H81" s="55"/>
      <c r="I81" s="54"/>
      <c r="J81" s="55"/>
      <c r="K81" s="57">
        <f t="shared" ref="K81" si="4">(D81+F81+H81+J81)</f>
        <v>0</v>
      </c>
      <c r="L81" s="34"/>
    </row>
    <row r="82" spans="1:13" ht="24" customHeight="1" x14ac:dyDescent="0.15">
      <c r="A82" s="38"/>
      <c r="B82" s="111" t="s">
        <v>159</v>
      </c>
      <c r="C82" s="39"/>
      <c r="D82" s="39"/>
      <c r="E82" s="40"/>
      <c r="F82" s="39"/>
      <c r="G82" s="39"/>
      <c r="H82" s="39"/>
      <c r="I82" s="39"/>
      <c r="J82" s="39"/>
      <c r="K82" s="41"/>
      <c r="L82" s="42"/>
    </row>
    <row r="83" spans="1:13" s="29" customFormat="1" ht="17" thickBot="1" x14ac:dyDescent="0.25">
      <c r="A83" s="113" t="s">
        <v>165</v>
      </c>
      <c r="B83" s="111"/>
      <c r="L83" s="30"/>
    </row>
    <row r="84" spans="1:13" x14ac:dyDescent="0.15">
      <c r="A84" s="114"/>
      <c r="B84" s="111"/>
      <c r="C84" s="116" t="s">
        <v>53</v>
      </c>
      <c r="D84" s="117"/>
      <c r="E84" s="116" t="s">
        <v>54</v>
      </c>
      <c r="F84" s="117"/>
      <c r="G84" s="116" t="s">
        <v>55</v>
      </c>
      <c r="H84" s="117"/>
      <c r="I84" s="116" t="s">
        <v>56</v>
      </c>
      <c r="J84" s="117"/>
      <c r="K84" s="31"/>
      <c r="L84" s="32"/>
    </row>
    <row r="85" spans="1:13" x14ac:dyDescent="0.15">
      <c r="A85" s="115"/>
      <c r="B85" s="112"/>
      <c r="C85" s="118">
        <v>43152</v>
      </c>
      <c r="D85" s="119"/>
      <c r="E85" s="120">
        <v>43271</v>
      </c>
      <c r="F85" s="121"/>
      <c r="G85" s="118">
        <v>43289</v>
      </c>
      <c r="H85" s="119"/>
      <c r="I85" s="118">
        <v>43369</v>
      </c>
      <c r="J85" s="119"/>
      <c r="K85" s="31"/>
      <c r="L85" s="32"/>
    </row>
    <row r="86" spans="1:13" ht="24" customHeight="1" x14ac:dyDescent="0.15">
      <c r="A86" s="5" t="s">
        <v>65</v>
      </c>
      <c r="B86" s="48"/>
      <c r="C86" s="51" t="s">
        <v>66</v>
      </c>
      <c r="D86" s="52" t="s">
        <v>67</v>
      </c>
      <c r="E86" s="51" t="s">
        <v>66</v>
      </c>
      <c r="F86" s="52" t="s">
        <v>67</v>
      </c>
      <c r="G86" s="51" t="s">
        <v>66</v>
      </c>
      <c r="H86" s="52" t="s">
        <v>67</v>
      </c>
      <c r="I86" s="51" t="s">
        <v>66</v>
      </c>
      <c r="J86" s="52" t="s">
        <v>67</v>
      </c>
      <c r="K86" s="56" t="s">
        <v>68</v>
      </c>
      <c r="L86" s="33" t="s">
        <v>69</v>
      </c>
    </row>
    <row r="87" spans="1:13" ht="24" customHeight="1" x14ac:dyDescent="0.15">
      <c r="A87" s="12" t="s">
        <v>123</v>
      </c>
      <c r="B87" s="49"/>
      <c r="C87" s="53">
        <v>3</v>
      </c>
      <c r="D87" s="52">
        <v>18</v>
      </c>
      <c r="E87" s="53">
        <v>3</v>
      </c>
      <c r="F87" s="52">
        <v>18</v>
      </c>
      <c r="G87" s="53">
        <v>4</v>
      </c>
      <c r="H87" s="52">
        <v>17</v>
      </c>
      <c r="I87" s="53">
        <v>1</v>
      </c>
      <c r="J87" s="52">
        <v>20</v>
      </c>
      <c r="K87" s="57">
        <f t="shared" ref="K87:K100" si="5">(D87+F87+H87+J87)</f>
        <v>73</v>
      </c>
      <c r="L87" s="34">
        <v>1</v>
      </c>
    </row>
    <row r="88" spans="1:13" ht="24" customHeight="1" x14ac:dyDescent="0.15">
      <c r="A88" s="12" t="s">
        <v>84</v>
      </c>
      <c r="B88" s="49"/>
      <c r="C88" s="53">
        <v>5</v>
      </c>
      <c r="D88" s="52">
        <v>16</v>
      </c>
      <c r="E88" s="53">
        <v>1</v>
      </c>
      <c r="F88" s="52">
        <v>20</v>
      </c>
      <c r="G88" s="53">
        <v>1</v>
      </c>
      <c r="H88" s="52">
        <v>20</v>
      </c>
      <c r="I88" s="53">
        <v>5</v>
      </c>
      <c r="J88" s="52">
        <v>16</v>
      </c>
      <c r="K88" s="57">
        <f t="shared" si="5"/>
        <v>72</v>
      </c>
      <c r="L88" s="34">
        <v>2</v>
      </c>
    </row>
    <row r="89" spans="1:13" ht="24" customHeight="1" x14ac:dyDescent="0.15">
      <c r="A89" s="12" t="s">
        <v>70</v>
      </c>
      <c r="B89" s="49"/>
      <c r="C89" s="53">
        <v>2</v>
      </c>
      <c r="D89" s="52">
        <v>19</v>
      </c>
      <c r="E89" s="58">
        <v>5</v>
      </c>
      <c r="F89" s="52">
        <v>16</v>
      </c>
      <c r="G89" s="53">
        <v>5</v>
      </c>
      <c r="H89" s="52">
        <v>16</v>
      </c>
      <c r="I89" s="53">
        <v>3</v>
      </c>
      <c r="J89" s="52">
        <v>18</v>
      </c>
      <c r="K89" s="57">
        <f t="shared" si="5"/>
        <v>69</v>
      </c>
      <c r="L89" s="34">
        <v>3</v>
      </c>
    </row>
    <row r="90" spans="1:13" ht="24" customHeight="1" x14ac:dyDescent="0.15">
      <c r="A90" s="12" t="s">
        <v>58</v>
      </c>
      <c r="B90" s="49"/>
      <c r="C90" s="53">
        <v>7</v>
      </c>
      <c r="D90" s="52">
        <v>14</v>
      </c>
      <c r="E90" s="53">
        <v>4</v>
      </c>
      <c r="F90" s="52">
        <v>17</v>
      </c>
      <c r="G90" s="53">
        <v>2</v>
      </c>
      <c r="H90" s="52">
        <v>19</v>
      </c>
      <c r="I90" s="53">
        <v>2</v>
      </c>
      <c r="J90" s="52">
        <v>19</v>
      </c>
      <c r="K90" s="57">
        <f t="shared" si="5"/>
        <v>69</v>
      </c>
      <c r="L90" s="34">
        <v>3</v>
      </c>
    </row>
    <row r="91" spans="1:13" ht="24" customHeight="1" x14ac:dyDescent="0.15">
      <c r="A91" s="12" t="s">
        <v>71</v>
      </c>
      <c r="B91" s="49"/>
      <c r="C91" s="53">
        <v>6</v>
      </c>
      <c r="D91" s="52">
        <v>15</v>
      </c>
      <c r="E91" s="58">
        <v>7</v>
      </c>
      <c r="F91" s="52">
        <v>14</v>
      </c>
      <c r="G91" s="53">
        <v>3</v>
      </c>
      <c r="H91" s="52">
        <v>18</v>
      </c>
      <c r="I91" s="53"/>
      <c r="J91" s="52"/>
      <c r="K91" s="57">
        <f t="shared" si="5"/>
        <v>47</v>
      </c>
      <c r="L91" s="34">
        <v>5</v>
      </c>
    </row>
    <row r="92" spans="1:13" ht="24" customHeight="1" x14ac:dyDescent="0.15">
      <c r="A92" s="12" t="s">
        <v>88</v>
      </c>
      <c r="B92" s="49"/>
      <c r="C92" s="53">
        <v>7</v>
      </c>
      <c r="D92" s="52">
        <v>14</v>
      </c>
      <c r="E92" s="53">
        <v>6</v>
      </c>
      <c r="F92" s="52">
        <v>15</v>
      </c>
      <c r="G92" s="53"/>
      <c r="H92" s="52"/>
      <c r="I92" s="53">
        <v>6</v>
      </c>
      <c r="J92" s="52">
        <v>15</v>
      </c>
      <c r="K92" s="57">
        <f t="shared" si="5"/>
        <v>44</v>
      </c>
      <c r="L92" s="34">
        <v>6</v>
      </c>
    </row>
    <row r="93" spans="1:13" ht="24" customHeight="1" x14ac:dyDescent="0.15">
      <c r="A93" s="12" t="s">
        <v>85</v>
      </c>
      <c r="B93" s="49"/>
      <c r="C93" s="53">
        <v>9</v>
      </c>
      <c r="D93" s="52">
        <v>12</v>
      </c>
      <c r="E93" s="58">
        <v>9</v>
      </c>
      <c r="F93" s="52">
        <v>12</v>
      </c>
      <c r="G93" s="53"/>
      <c r="H93" s="52"/>
      <c r="I93" s="53">
        <v>7</v>
      </c>
      <c r="J93" s="52">
        <v>14</v>
      </c>
      <c r="K93" s="57">
        <f t="shared" si="5"/>
        <v>38</v>
      </c>
      <c r="L93" s="34">
        <v>7</v>
      </c>
    </row>
    <row r="94" spans="1:13" ht="24" customHeight="1" x14ac:dyDescent="0.15">
      <c r="A94" s="12" t="s">
        <v>124</v>
      </c>
      <c r="B94" s="49"/>
      <c r="C94" s="53">
        <v>4</v>
      </c>
      <c r="D94" s="52">
        <v>17</v>
      </c>
      <c r="E94" s="58">
        <v>2</v>
      </c>
      <c r="F94" s="52">
        <v>19</v>
      </c>
      <c r="G94" s="53"/>
      <c r="H94" s="52"/>
      <c r="I94" s="53"/>
      <c r="J94" s="52"/>
      <c r="K94" s="57">
        <f t="shared" si="5"/>
        <v>36</v>
      </c>
      <c r="L94" s="34">
        <v>8</v>
      </c>
    </row>
    <row r="95" spans="1:13" ht="24" customHeight="1" x14ac:dyDescent="0.15">
      <c r="A95" s="12" t="s">
        <v>122</v>
      </c>
      <c r="B95" s="49"/>
      <c r="C95" s="53">
        <v>1</v>
      </c>
      <c r="D95" s="52">
        <v>20</v>
      </c>
      <c r="E95" s="53">
        <v>8</v>
      </c>
      <c r="F95" s="52">
        <v>13</v>
      </c>
      <c r="G95" s="53"/>
      <c r="H95" s="52"/>
      <c r="I95" s="53"/>
      <c r="J95" s="52"/>
      <c r="K95" s="57">
        <f t="shared" si="5"/>
        <v>33</v>
      </c>
      <c r="L95" s="34">
        <v>9</v>
      </c>
    </row>
    <row r="96" spans="1:13" ht="24" customHeight="1" x14ac:dyDescent="0.15">
      <c r="A96" s="12" t="s">
        <v>126</v>
      </c>
      <c r="B96" s="49"/>
      <c r="C96" s="53">
        <v>9</v>
      </c>
      <c r="D96" s="52">
        <v>12</v>
      </c>
      <c r="E96" s="53"/>
      <c r="F96" s="52"/>
      <c r="G96" s="53"/>
      <c r="H96" s="52"/>
      <c r="I96" s="53">
        <v>8</v>
      </c>
      <c r="J96" s="52">
        <v>13</v>
      </c>
      <c r="K96" s="57">
        <f t="shared" si="5"/>
        <v>25</v>
      </c>
      <c r="L96" s="34">
        <v>10</v>
      </c>
      <c r="M96" s="96" t="s">
        <v>160</v>
      </c>
    </row>
    <row r="97" spans="1:13" ht="24" customHeight="1" x14ac:dyDescent="0.15">
      <c r="A97" s="12" t="s">
        <v>150</v>
      </c>
      <c r="B97" s="49"/>
      <c r="C97" s="53"/>
      <c r="D97" s="52"/>
      <c r="E97" s="53">
        <v>10</v>
      </c>
      <c r="F97" s="52">
        <v>11</v>
      </c>
      <c r="G97" s="53"/>
      <c r="H97" s="52"/>
      <c r="I97" s="53">
        <v>9</v>
      </c>
      <c r="J97" s="52">
        <v>12</v>
      </c>
      <c r="K97" s="57">
        <f t="shared" si="5"/>
        <v>23</v>
      </c>
      <c r="L97" s="34">
        <v>11</v>
      </c>
    </row>
    <row r="98" spans="1:13" ht="24" customHeight="1" x14ac:dyDescent="0.15">
      <c r="A98" s="12" t="s">
        <v>125</v>
      </c>
      <c r="B98" s="49"/>
      <c r="C98" s="72">
        <v>10</v>
      </c>
      <c r="D98" s="73">
        <v>11</v>
      </c>
      <c r="E98" s="97">
        <v>11</v>
      </c>
      <c r="F98" s="73">
        <v>10</v>
      </c>
      <c r="G98" s="72"/>
      <c r="H98" s="73"/>
      <c r="I98" s="72"/>
      <c r="J98" s="73"/>
      <c r="K98" s="57">
        <f t="shared" si="5"/>
        <v>21</v>
      </c>
      <c r="L98" s="34">
        <v>12</v>
      </c>
    </row>
    <row r="99" spans="1:13" ht="24" customHeight="1" x14ac:dyDescent="0.15">
      <c r="A99" s="12" t="s">
        <v>177</v>
      </c>
      <c r="B99" s="49"/>
      <c r="C99" s="72"/>
      <c r="D99" s="73"/>
      <c r="E99" s="72"/>
      <c r="F99" s="73"/>
      <c r="G99" s="72"/>
      <c r="H99" s="73"/>
      <c r="I99" s="72">
        <v>4</v>
      </c>
      <c r="J99" s="73">
        <v>17</v>
      </c>
      <c r="K99" s="57">
        <f t="shared" si="5"/>
        <v>17</v>
      </c>
      <c r="L99" s="34">
        <v>13</v>
      </c>
    </row>
    <row r="100" spans="1:13" ht="24" customHeight="1" x14ac:dyDescent="0.15">
      <c r="A100" s="12" t="s">
        <v>72</v>
      </c>
      <c r="B100" s="49"/>
      <c r="C100" s="72">
        <v>8</v>
      </c>
      <c r="D100" s="73">
        <v>13</v>
      </c>
      <c r="E100" s="72"/>
      <c r="F100" s="73"/>
      <c r="G100" s="72"/>
      <c r="H100" s="73"/>
      <c r="I100" s="72"/>
      <c r="J100" s="73"/>
      <c r="K100" s="57">
        <f t="shared" si="5"/>
        <v>13</v>
      </c>
      <c r="L100" s="34">
        <v>14</v>
      </c>
    </row>
    <row r="101" spans="1:13" ht="24" customHeight="1" x14ac:dyDescent="0.15">
      <c r="A101" s="12" t="s">
        <v>178</v>
      </c>
      <c r="B101" s="94" t="s">
        <v>158</v>
      </c>
      <c r="C101" s="72"/>
      <c r="D101" s="73"/>
      <c r="E101" s="72"/>
      <c r="F101" s="73"/>
      <c r="G101" s="72"/>
      <c r="H101" s="73"/>
      <c r="I101" s="72" t="str">
        <f>"(10)"</f>
        <v>(10)</v>
      </c>
      <c r="J101" s="73"/>
      <c r="K101" s="57">
        <f t="shared" ref="K101" si="6">(D101+F101+H101+J101)</f>
        <v>0</v>
      </c>
      <c r="L101" s="34"/>
      <c r="M101" s="96" t="s">
        <v>166</v>
      </c>
    </row>
    <row r="102" spans="1:13" ht="24" customHeight="1" thickBot="1" x14ac:dyDescent="0.2">
      <c r="A102" s="26"/>
      <c r="B102" s="49"/>
      <c r="C102" s="54"/>
      <c r="D102" s="55"/>
      <c r="E102" s="59"/>
      <c r="F102" s="55"/>
      <c r="G102" s="54"/>
      <c r="H102" s="55"/>
      <c r="I102" s="54"/>
      <c r="J102" s="55"/>
      <c r="K102" s="57">
        <f t="shared" ref="K102" si="7">(D102+F102+H102+J102)</f>
        <v>0</v>
      </c>
      <c r="L102" s="34"/>
    </row>
    <row r="105" spans="1:13" x14ac:dyDescent="0.15">
      <c r="A105" s="93" t="s">
        <v>152</v>
      </c>
    </row>
  </sheetData>
  <sortState xmlns:xlrd2="http://schemas.microsoft.com/office/spreadsheetml/2017/richdata2" ref="A87:M100">
    <sortCondition descending="1" ref="K87:K100"/>
  </sortState>
  <mergeCells count="40">
    <mergeCell ref="G4:H4"/>
    <mergeCell ref="I4:J4"/>
    <mergeCell ref="A3:A5"/>
    <mergeCell ref="C35:D35"/>
    <mergeCell ref="E35:F35"/>
    <mergeCell ref="C4:D4"/>
    <mergeCell ref="E4:F4"/>
    <mergeCell ref="A33:A35"/>
    <mergeCell ref="C34:D34"/>
    <mergeCell ref="E34:F34"/>
    <mergeCell ref="C5:D5"/>
    <mergeCell ref="E5:F5"/>
    <mergeCell ref="G5:H5"/>
    <mergeCell ref="I5:J5"/>
    <mergeCell ref="B2:B5"/>
    <mergeCell ref="B32:B35"/>
    <mergeCell ref="I85:J85"/>
    <mergeCell ref="C85:D85"/>
    <mergeCell ref="E85:F85"/>
    <mergeCell ref="G35:H35"/>
    <mergeCell ref="I35:J35"/>
    <mergeCell ref="C62:D62"/>
    <mergeCell ref="E62:F62"/>
    <mergeCell ref="I62:J62"/>
    <mergeCell ref="C84:D84"/>
    <mergeCell ref="E84:F84"/>
    <mergeCell ref="G84:H84"/>
    <mergeCell ref="I84:J84"/>
    <mergeCell ref="I34:J34"/>
    <mergeCell ref="C61:D61"/>
    <mergeCell ref="E61:F61"/>
    <mergeCell ref="G61:H61"/>
    <mergeCell ref="I61:J61"/>
    <mergeCell ref="B59:B62"/>
    <mergeCell ref="B82:B85"/>
    <mergeCell ref="A60:A62"/>
    <mergeCell ref="A83:A85"/>
    <mergeCell ref="G34:H34"/>
    <mergeCell ref="G62:H62"/>
    <mergeCell ref="G85:H85"/>
  </mergeCells>
  <phoneticPr fontId="3" type="noConversion"/>
  <pageMargins left="0.75" right="0.75" top="1" bottom="1" header="0.5" footer="0.5"/>
  <pageSetup paperSize="9" scale="42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52FE-D4DF-824C-9804-A76B5FB4574A}">
  <sheetPr>
    <pageSetUpPr fitToPage="1"/>
  </sheetPr>
  <dimension ref="A1:M37"/>
  <sheetViews>
    <sheetView workbookViewId="0">
      <selection activeCell="M7" sqref="M7"/>
    </sheetView>
  </sheetViews>
  <sheetFormatPr baseColWidth="10" defaultRowHeight="13" x14ac:dyDescent="0.15"/>
  <cols>
    <col min="2" max="2" width="19.1640625" customWidth="1"/>
    <col min="3" max="3" width="5.6640625" customWidth="1"/>
    <col min="4" max="11" width="6.83203125" customWidth="1"/>
    <col min="12" max="12" width="9.1640625" customWidth="1"/>
    <col min="13" max="13" width="11.6640625" customWidth="1"/>
    <col min="15" max="15" width="7.5" customWidth="1"/>
    <col min="16" max="16" width="27.33203125" customWidth="1"/>
  </cols>
  <sheetData>
    <row r="1" spans="1:13" ht="20" x14ac:dyDescent="0.2">
      <c r="A1" s="24" t="s">
        <v>104</v>
      </c>
      <c r="B1" s="18"/>
      <c r="C1" s="18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16" x14ac:dyDescent="0.2">
      <c r="A2" s="4"/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7" thickBot="1" x14ac:dyDescent="0.25">
      <c r="A3" s="130" t="s">
        <v>77</v>
      </c>
      <c r="B3" s="130"/>
      <c r="C3" s="123" t="s">
        <v>79</v>
      </c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x14ac:dyDescent="0.15">
      <c r="A4" s="130"/>
      <c r="B4" s="130"/>
      <c r="C4" s="124"/>
      <c r="D4" s="116" t="s">
        <v>53</v>
      </c>
      <c r="E4" s="117"/>
      <c r="F4" s="116" t="s">
        <v>54</v>
      </c>
      <c r="G4" s="117"/>
      <c r="H4" s="116" t="s">
        <v>55</v>
      </c>
      <c r="I4" s="117"/>
      <c r="J4" s="116" t="s">
        <v>56</v>
      </c>
      <c r="K4" s="117"/>
      <c r="L4" s="14"/>
      <c r="M4" s="2"/>
    </row>
    <row r="5" spans="1:13" ht="14" thickBot="1" x14ac:dyDescent="0.2">
      <c r="A5" s="131"/>
      <c r="B5" s="131"/>
      <c r="C5" s="125"/>
      <c r="D5" s="118">
        <v>43170</v>
      </c>
      <c r="E5" s="119"/>
      <c r="F5" s="118">
        <v>43219</v>
      </c>
      <c r="G5" s="119"/>
      <c r="H5" s="118">
        <v>43289</v>
      </c>
      <c r="I5" s="119"/>
      <c r="J5" s="118">
        <v>43373</v>
      </c>
      <c r="K5" s="119"/>
      <c r="L5" s="14"/>
      <c r="M5" s="2"/>
    </row>
    <row r="6" spans="1:13" ht="19" customHeight="1" x14ac:dyDescent="0.15">
      <c r="A6" s="128" t="s">
        <v>52</v>
      </c>
      <c r="B6" s="129"/>
      <c r="C6" s="62"/>
      <c r="D6" s="51" t="s">
        <v>0</v>
      </c>
      <c r="E6" s="52" t="s">
        <v>1</v>
      </c>
      <c r="F6" s="51" t="s">
        <v>0</v>
      </c>
      <c r="G6" s="52" t="s">
        <v>1</v>
      </c>
      <c r="H6" s="51" t="s">
        <v>0</v>
      </c>
      <c r="I6" s="52" t="s">
        <v>1</v>
      </c>
      <c r="J6" s="51" t="s">
        <v>0</v>
      </c>
      <c r="K6" s="52" t="s">
        <v>1</v>
      </c>
      <c r="L6" s="60" t="s">
        <v>40</v>
      </c>
      <c r="M6" s="8" t="s">
        <v>41</v>
      </c>
    </row>
    <row r="7" spans="1:13" ht="26" customHeight="1" x14ac:dyDescent="0.15">
      <c r="A7" s="66" t="s">
        <v>76</v>
      </c>
      <c r="B7" s="67"/>
      <c r="C7" s="63"/>
      <c r="D7" s="53">
        <v>7</v>
      </c>
      <c r="E7" s="52">
        <v>16</v>
      </c>
      <c r="F7" s="53">
        <v>2</v>
      </c>
      <c r="G7" s="52">
        <v>19</v>
      </c>
      <c r="H7" s="53">
        <v>1</v>
      </c>
      <c r="I7" s="52">
        <v>20</v>
      </c>
      <c r="J7" s="53"/>
      <c r="K7" s="52"/>
      <c r="L7" s="61">
        <f t="shared" ref="L7:L30" si="0">(E7+G7+I7+K7)</f>
        <v>55</v>
      </c>
      <c r="M7" s="13">
        <v>1</v>
      </c>
    </row>
    <row r="8" spans="1:13" ht="26" customHeight="1" x14ac:dyDescent="0.15">
      <c r="A8" s="69" t="s">
        <v>92</v>
      </c>
      <c r="B8" s="68"/>
      <c r="C8" s="63"/>
      <c r="D8" s="53">
        <v>9</v>
      </c>
      <c r="E8" s="52">
        <v>14</v>
      </c>
      <c r="F8" s="53">
        <v>5</v>
      </c>
      <c r="G8" s="52">
        <v>17</v>
      </c>
      <c r="H8" s="53"/>
      <c r="I8" s="52"/>
      <c r="J8" s="53">
        <v>3</v>
      </c>
      <c r="K8" s="52">
        <v>19</v>
      </c>
      <c r="L8" s="61">
        <f t="shared" si="0"/>
        <v>50</v>
      </c>
      <c r="M8" s="13">
        <v>2</v>
      </c>
    </row>
    <row r="9" spans="1:13" ht="26" customHeight="1" x14ac:dyDescent="0.15">
      <c r="A9" s="88" t="s">
        <v>80</v>
      </c>
      <c r="B9" s="68"/>
      <c r="C9" s="63"/>
      <c r="D9" s="53">
        <v>2</v>
      </c>
      <c r="E9" s="52">
        <v>20</v>
      </c>
      <c r="F9" s="53"/>
      <c r="G9" s="52"/>
      <c r="H9" s="53"/>
      <c r="I9" s="52"/>
      <c r="J9" s="53">
        <v>1</v>
      </c>
      <c r="K9" s="52">
        <v>20</v>
      </c>
      <c r="L9" s="61">
        <f t="shared" si="0"/>
        <v>40</v>
      </c>
      <c r="M9" s="13">
        <v>3</v>
      </c>
    </row>
    <row r="10" spans="1:13" ht="26" customHeight="1" x14ac:dyDescent="0.15">
      <c r="A10" s="69" t="s">
        <v>115</v>
      </c>
      <c r="B10" s="68"/>
      <c r="C10" s="63"/>
      <c r="D10" s="53"/>
      <c r="E10" s="52"/>
      <c r="F10" s="53">
        <v>3</v>
      </c>
      <c r="G10" s="52">
        <v>18</v>
      </c>
      <c r="H10" s="53"/>
      <c r="I10" s="52"/>
      <c r="J10" s="53">
        <v>4</v>
      </c>
      <c r="K10" s="52">
        <v>18</v>
      </c>
      <c r="L10" s="61">
        <f t="shared" si="0"/>
        <v>36</v>
      </c>
      <c r="M10" s="13">
        <v>4</v>
      </c>
    </row>
    <row r="11" spans="1:13" ht="26" customHeight="1" x14ac:dyDescent="0.15">
      <c r="A11" s="88" t="s">
        <v>86</v>
      </c>
      <c r="B11" s="68"/>
      <c r="C11" s="64"/>
      <c r="D11" s="53">
        <v>8</v>
      </c>
      <c r="E11" s="52">
        <v>15</v>
      </c>
      <c r="F11" s="53">
        <v>6</v>
      </c>
      <c r="G11" s="52">
        <v>16</v>
      </c>
      <c r="H11" s="53"/>
      <c r="I11" s="52"/>
      <c r="J11" s="53"/>
      <c r="K11" s="52"/>
      <c r="L11" s="61">
        <f t="shared" si="0"/>
        <v>31</v>
      </c>
      <c r="M11" s="13">
        <v>5</v>
      </c>
    </row>
    <row r="12" spans="1:13" ht="26" customHeight="1" x14ac:dyDescent="0.15">
      <c r="A12" s="69" t="s">
        <v>93</v>
      </c>
      <c r="B12" s="68"/>
      <c r="C12" s="63"/>
      <c r="D12" s="53">
        <v>11</v>
      </c>
      <c r="E12" s="52">
        <v>12</v>
      </c>
      <c r="F12" s="53">
        <v>7</v>
      </c>
      <c r="G12" s="52">
        <v>15</v>
      </c>
      <c r="H12" s="53"/>
      <c r="I12" s="52"/>
      <c r="J12" s="53"/>
      <c r="K12" s="52"/>
      <c r="L12" s="61">
        <f t="shared" si="0"/>
        <v>27</v>
      </c>
      <c r="M12" s="13">
        <v>6</v>
      </c>
    </row>
    <row r="13" spans="1:13" ht="26" customHeight="1" x14ac:dyDescent="0.15">
      <c r="A13" s="85" t="s">
        <v>114</v>
      </c>
      <c r="B13" s="68"/>
      <c r="C13" s="63"/>
      <c r="D13" s="53">
        <v>15</v>
      </c>
      <c r="E13" s="52">
        <v>10</v>
      </c>
      <c r="F13" s="53">
        <v>10</v>
      </c>
      <c r="G13" s="52">
        <v>14</v>
      </c>
      <c r="H13" s="53"/>
      <c r="I13" s="52"/>
      <c r="J13" s="53"/>
      <c r="K13" s="52"/>
      <c r="L13" s="61">
        <f t="shared" si="0"/>
        <v>24</v>
      </c>
      <c r="M13" s="13">
        <v>7</v>
      </c>
    </row>
    <row r="14" spans="1:13" ht="26" customHeight="1" x14ac:dyDescent="0.15">
      <c r="A14" s="88" t="s">
        <v>75</v>
      </c>
      <c r="B14" s="68"/>
      <c r="C14" s="63"/>
      <c r="D14" s="53"/>
      <c r="E14" s="52"/>
      <c r="F14" s="53">
        <v>1</v>
      </c>
      <c r="G14" s="52">
        <v>20</v>
      </c>
      <c r="H14" s="53"/>
      <c r="I14" s="52"/>
      <c r="J14" s="53"/>
      <c r="K14" s="52"/>
      <c r="L14" s="61">
        <f t="shared" si="0"/>
        <v>20</v>
      </c>
      <c r="M14" s="13">
        <v>8</v>
      </c>
    </row>
    <row r="15" spans="1:13" ht="26" customHeight="1" x14ac:dyDescent="0.15">
      <c r="A15" s="85" t="s">
        <v>109</v>
      </c>
      <c r="B15" s="68"/>
      <c r="C15" s="63"/>
      <c r="D15" s="53">
        <v>3</v>
      </c>
      <c r="E15" s="52">
        <v>19</v>
      </c>
      <c r="F15" s="53"/>
      <c r="G15" s="52"/>
      <c r="H15" s="53"/>
      <c r="I15" s="52"/>
      <c r="J15" s="53"/>
      <c r="K15" s="52"/>
      <c r="L15" s="61">
        <f t="shared" si="0"/>
        <v>19</v>
      </c>
      <c r="M15" s="13">
        <v>9</v>
      </c>
    </row>
    <row r="16" spans="1:13" ht="26" customHeight="1" x14ac:dyDescent="0.15">
      <c r="A16" s="69" t="s">
        <v>91</v>
      </c>
      <c r="B16" s="68"/>
      <c r="C16" s="63"/>
      <c r="D16" s="53">
        <v>4</v>
      </c>
      <c r="E16" s="52">
        <v>18</v>
      </c>
      <c r="F16" s="53"/>
      <c r="G16" s="52"/>
      <c r="H16" s="53"/>
      <c r="I16" s="52"/>
      <c r="J16" s="53"/>
      <c r="K16" s="52"/>
      <c r="L16" s="61">
        <f t="shared" si="0"/>
        <v>18</v>
      </c>
      <c r="M16" s="13">
        <v>10</v>
      </c>
    </row>
    <row r="17" spans="1:13" ht="26" customHeight="1" x14ac:dyDescent="0.15">
      <c r="A17" s="88" t="s">
        <v>73</v>
      </c>
      <c r="B17" s="68"/>
      <c r="C17" s="63"/>
      <c r="D17" s="53">
        <v>6</v>
      </c>
      <c r="E17" s="52">
        <v>17</v>
      </c>
      <c r="F17" s="53"/>
      <c r="G17" s="52"/>
      <c r="H17" s="53"/>
      <c r="I17" s="52"/>
      <c r="J17" s="53"/>
      <c r="K17" s="52"/>
      <c r="L17" s="61">
        <f t="shared" si="0"/>
        <v>17</v>
      </c>
      <c r="M17" s="13">
        <v>11</v>
      </c>
    </row>
    <row r="18" spans="1:13" ht="26" customHeight="1" x14ac:dyDescent="0.15">
      <c r="A18" s="85" t="s">
        <v>110</v>
      </c>
      <c r="B18" s="68"/>
      <c r="C18" s="63"/>
      <c r="D18" s="53">
        <v>10</v>
      </c>
      <c r="E18" s="52">
        <v>13</v>
      </c>
      <c r="F18" s="53"/>
      <c r="G18" s="52"/>
      <c r="H18" s="53"/>
      <c r="I18" s="52"/>
      <c r="J18" s="53"/>
      <c r="K18" s="52"/>
      <c r="L18" s="61">
        <f t="shared" si="0"/>
        <v>13</v>
      </c>
      <c r="M18" s="13">
        <v>12</v>
      </c>
    </row>
    <row r="19" spans="1:13" ht="26" customHeight="1" x14ac:dyDescent="0.15">
      <c r="A19" s="85" t="s">
        <v>112</v>
      </c>
      <c r="B19" s="68"/>
      <c r="C19" s="63"/>
      <c r="D19" s="53">
        <v>13</v>
      </c>
      <c r="E19" s="52">
        <v>11</v>
      </c>
      <c r="F19" s="53"/>
      <c r="G19" s="52"/>
      <c r="H19" s="53"/>
      <c r="I19" s="52"/>
      <c r="J19" s="53"/>
      <c r="K19" s="52"/>
      <c r="L19" s="61">
        <f t="shared" si="0"/>
        <v>11</v>
      </c>
      <c r="M19" s="13">
        <v>13</v>
      </c>
    </row>
    <row r="20" spans="1:13" ht="26" customHeight="1" x14ac:dyDescent="0.15">
      <c r="A20" s="85" t="s">
        <v>113</v>
      </c>
      <c r="B20" s="68"/>
      <c r="C20" s="63" t="s">
        <v>121</v>
      </c>
      <c r="D20" s="53">
        <v>14</v>
      </c>
      <c r="E20" s="52"/>
      <c r="F20" s="53">
        <v>8</v>
      </c>
      <c r="G20" s="52"/>
      <c r="H20" s="53"/>
      <c r="I20" s="52"/>
      <c r="J20" s="53"/>
      <c r="K20" s="52"/>
      <c r="L20" s="61">
        <f t="shared" si="0"/>
        <v>0</v>
      </c>
      <c r="M20" s="13"/>
    </row>
    <row r="21" spans="1:13" ht="26" customHeight="1" x14ac:dyDescent="0.15">
      <c r="A21" s="69" t="s">
        <v>108</v>
      </c>
      <c r="B21" s="92"/>
      <c r="C21" s="74" t="s">
        <v>103</v>
      </c>
      <c r="D21" s="72">
        <v>1</v>
      </c>
      <c r="E21" s="73"/>
      <c r="F21" s="72"/>
      <c r="G21" s="73"/>
      <c r="H21" s="72"/>
      <c r="I21" s="73"/>
      <c r="J21" s="72"/>
      <c r="K21" s="73"/>
      <c r="L21" s="61">
        <f t="shared" si="0"/>
        <v>0</v>
      </c>
      <c r="M21" s="13"/>
    </row>
    <row r="22" spans="1:13" ht="26" customHeight="1" x14ac:dyDescent="0.15">
      <c r="A22" s="69" t="s">
        <v>71</v>
      </c>
      <c r="B22" s="86"/>
      <c r="C22" s="74" t="s">
        <v>103</v>
      </c>
      <c r="D22" s="72">
        <v>5</v>
      </c>
      <c r="E22" s="73"/>
      <c r="F22" s="72"/>
      <c r="G22" s="73"/>
      <c r="H22" s="72"/>
      <c r="I22" s="73"/>
      <c r="J22" s="72"/>
      <c r="K22" s="73"/>
      <c r="L22" s="61">
        <f t="shared" si="0"/>
        <v>0</v>
      </c>
      <c r="M22" s="13"/>
    </row>
    <row r="23" spans="1:13" ht="26" customHeight="1" x14ac:dyDescent="0.15">
      <c r="A23" s="69" t="s">
        <v>111</v>
      </c>
      <c r="B23" s="68"/>
      <c r="C23" s="63" t="s">
        <v>121</v>
      </c>
      <c r="D23" s="53">
        <v>12</v>
      </c>
      <c r="E23" s="52"/>
      <c r="F23" s="53"/>
      <c r="G23" s="52"/>
      <c r="H23" s="53"/>
      <c r="I23" s="52"/>
      <c r="J23" s="53"/>
      <c r="K23" s="52"/>
      <c r="L23" s="61">
        <f t="shared" si="0"/>
        <v>0</v>
      </c>
      <c r="M23" s="13"/>
    </row>
    <row r="24" spans="1:13" ht="26" customHeight="1" x14ac:dyDescent="0.15">
      <c r="A24" s="69" t="s">
        <v>74</v>
      </c>
      <c r="B24" s="68"/>
      <c r="C24" s="63" t="s">
        <v>121</v>
      </c>
      <c r="D24" s="53"/>
      <c r="E24" s="52"/>
      <c r="F24" s="53">
        <v>4</v>
      </c>
      <c r="G24" s="52"/>
      <c r="H24" s="53"/>
      <c r="I24" s="52"/>
      <c r="J24" s="53"/>
      <c r="K24" s="52"/>
      <c r="L24" s="61">
        <f t="shared" si="0"/>
        <v>0</v>
      </c>
      <c r="M24" s="13"/>
    </row>
    <row r="25" spans="1:13" ht="26" customHeight="1" x14ac:dyDescent="0.15">
      <c r="A25" s="69" t="s">
        <v>116</v>
      </c>
      <c r="B25" s="68"/>
      <c r="C25" s="63" t="s">
        <v>121</v>
      </c>
      <c r="D25" s="53"/>
      <c r="E25" s="52"/>
      <c r="F25" s="53">
        <v>9</v>
      </c>
      <c r="G25" s="52"/>
      <c r="H25" s="53"/>
      <c r="I25" s="52"/>
      <c r="J25" s="53"/>
      <c r="K25" s="52"/>
      <c r="L25" s="61">
        <f t="shared" si="0"/>
        <v>0</v>
      </c>
      <c r="M25" s="13"/>
    </row>
    <row r="26" spans="1:13" ht="26" customHeight="1" x14ac:dyDescent="0.15">
      <c r="A26" s="69" t="s">
        <v>117</v>
      </c>
      <c r="B26" s="68"/>
      <c r="C26" s="63" t="s">
        <v>121</v>
      </c>
      <c r="D26" s="53"/>
      <c r="E26" s="52"/>
      <c r="F26" s="53">
        <v>11</v>
      </c>
      <c r="G26" s="52"/>
      <c r="H26" s="53"/>
      <c r="I26" s="52"/>
      <c r="J26" s="53"/>
      <c r="K26" s="52"/>
      <c r="L26" s="61">
        <f t="shared" si="0"/>
        <v>0</v>
      </c>
      <c r="M26" s="13"/>
    </row>
    <row r="27" spans="1:13" ht="26" customHeight="1" x14ac:dyDescent="0.15">
      <c r="A27" s="69" t="s">
        <v>118</v>
      </c>
      <c r="B27" s="68"/>
      <c r="C27" s="63" t="s">
        <v>121</v>
      </c>
      <c r="D27" s="53"/>
      <c r="E27" s="52"/>
      <c r="F27" s="53">
        <v>12</v>
      </c>
      <c r="G27" s="52"/>
      <c r="H27" s="53"/>
      <c r="I27" s="52"/>
      <c r="J27" s="53"/>
      <c r="K27" s="52"/>
      <c r="L27" s="61">
        <f t="shared" si="0"/>
        <v>0</v>
      </c>
      <c r="M27" s="13"/>
    </row>
    <row r="28" spans="1:13" ht="26" customHeight="1" x14ac:dyDescent="0.15">
      <c r="A28" s="69" t="s">
        <v>119</v>
      </c>
      <c r="B28" s="70"/>
      <c r="C28" s="63" t="s">
        <v>121</v>
      </c>
      <c r="D28" s="53"/>
      <c r="E28" s="52"/>
      <c r="F28" s="53">
        <v>13</v>
      </c>
      <c r="G28" s="52"/>
      <c r="H28" s="53"/>
      <c r="I28" s="52"/>
      <c r="J28" s="53"/>
      <c r="K28" s="52"/>
      <c r="L28" s="61">
        <f t="shared" si="0"/>
        <v>0</v>
      </c>
      <c r="M28" s="13"/>
    </row>
    <row r="29" spans="1:13" ht="26" customHeight="1" x14ac:dyDescent="0.15">
      <c r="A29" s="69" t="s">
        <v>120</v>
      </c>
      <c r="B29" s="70"/>
      <c r="C29" s="63" t="s">
        <v>121</v>
      </c>
      <c r="D29" s="53"/>
      <c r="E29" s="52"/>
      <c r="F29" s="53">
        <v>14</v>
      </c>
      <c r="G29" s="52"/>
      <c r="H29" s="53"/>
      <c r="I29" s="52"/>
      <c r="J29" s="53"/>
      <c r="K29" s="52"/>
      <c r="L29" s="61">
        <f t="shared" si="0"/>
        <v>0</v>
      </c>
      <c r="M29" s="13"/>
    </row>
    <row r="30" spans="1:13" ht="26" customHeight="1" x14ac:dyDescent="0.15">
      <c r="A30" s="69" t="s">
        <v>179</v>
      </c>
      <c r="B30" s="70"/>
      <c r="C30" s="63" t="s">
        <v>103</v>
      </c>
      <c r="D30" s="53"/>
      <c r="E30" s="52"/>
      <c r="F30" s="53"/>
      <c r="G30" s="52"/>
      <c r="H30" s="53"/>
      <c r="I30" s="52"/>
      <c r="J30" s="53">
        <v>2</v>
      </c>
      <c r="K30" s="52"/>
      <c r="L30" s="61">
        <f t="shared" si="0"/>
        <v>0</v>
      </c>
      <c r="M30" s="13"/>
    </row>
    <row r="31" spans="1:13" ht="26" customHeight="1" x14ac:dyDescent="0.15">
      <c r="A31" s="69"/>
      <c r="B31" s="70"/>
      <c r="C31" s="63"/>
      <c r="D31" s="53"/>
      <c r="E31" s="52"/>
      <c r="F31" s="53"/>
      <c r="G31" s="52"/>
      <c r="H31" s="53"/>
      <c r="I31" s="52"/>
      <c r="J31" s="53"/>
      <c r="K31" s="52"/>
      <c r="L31" s="61">
        <f t="shared" ref="L31:L33" si="1">(E31+G31+I31+K31)</f>
        <v>0</v>
      </c>
      <c r="M31" s="13"/>
    </row>
    <row r="32" spans="1:13" ht="26" customHeight="1" x14ac:dyDescent="0.15">
      <c r="A32" s="69"/>
      <c r="B32" s="70"/>
      <c r="C32" s="74"/>
      <c r="D32" s="72"/>
      <c r="E32" s="73"/>
      <c r="F32" s="72"/>
      <c r="G32" s="73"/>
      <c r="H32" s="72"/>
      <c r="I32" s="73"/>
      <c r="J32" s="72"/>
      <c r="K32" s="73"/>
      <c r="L32" s="61">
        <f t="shared" si="1"/>
        <v>0</v>
      </c>
      <c r="M32" s="13"/>
    </row>
    <row r="33" spans="1:13" ht="26" customHeight="1" x14ac:dyDescent="0.15">
      <c r="A33" s="69"/>
      <c r="B33" s="70"/>
      <c r="C33" s="74"/>
      <c r="D33" s="72"/>
      <c r="E33" s="73"/>
      <c r="F33" s="72"/>
      <c r="G33" s="73"/>
      <c r="H33" s="72"/>
      <c r="I33" s="73"/>
      <c r="J33" s="72"/>
      <c r="K33" s="73"/>
      <c r="L33" s="61">
        <f t="shared" si="1"/>
        <v>0</v>
      </c>
      <c r="M33" s="13"/>
    </row>
    <row r="34" spans="1:13" ht="26" customHeight="1" thickBot="1" x14ac:dyDescent="0.2">
      <c r="A34" s="126"/>
      <c r="B34" s="127"/>
      <c r="C34" s="65"/>
      <c r="D34" s="54"/>
      <c r="E34" s="55"/>
      <c r="F34" s="54"/>
      <c r="G34" s="55"/>
      <c r="H34" s="54"/>
      <c r="I34" s="55"/>
      <c r="J34" s="54"/>
      <c r="K34" s="55"/>
      <c r="L34" s="61">
        <f t="shared" ref="L34" si="2">(E34+G34+I34+K34)</f>
        <v>0</v>
      </c>
      <c r="M34" s="13"/>
    </row>
    <row r="37" spans="1:13" x14ac:dyDescent="0.15">
      <c r="A37" s="93" t="s">
        <v>151</v>
      </c>
    </row>
  </sheetData>
  <sortState xmlns:xlrd2="http://schemas.microsoft.com/office/spreadsheetml/2017/richdata2" ref="A7:M19">
    <sortCondition descending="1" ref="L7:L19"/>
  </sortState>
  <mergeCells count="12">
    <mergeCell ref="A34:B34"/>
    <mergeCell ref="A6:B6"/>
    <mergeCell ref="A3:B5"/>
    <mergeCell ref="D4:E4"/>
    <mergeCell ref="F4:G4"/>
    <mergeCell ref="H4:I4"/>
    <mergeCell ref="C3:C5"/>
    <mergeCell ref="J4:K4"/>
    <mergeCell ref="D5:E5"/>
    <mergeCell ref="F5:G5"/>
    <mergeCell ref="H5:I5"/>
    <mergeCell ref="J5:K5"/>
  </mergeCells>
  <pageMargins left="0.7" right="0.7" top="0.78740157499999996" bottom="0.78740157499999996" header="0.3" footer="0.3"/>
  <pageSetup paperSize="9" scale="7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CF90-BE20-4A41-BCF6-D7353843BB00}">
  <dimension ref="A1"/>
  <sheetViews>
    <sheetView topLeftCell="A13" workbookViewId="0">
      <selection activeCell="D23" sqref="D23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AC Ergebnis</vt:lpstr>
      <vt:lpstr>Übersicht</vt:lpstr>
      <vt:lpstr>IK_Ergebnis</vt:lpstr>
      <vt:lpstr>AC_Ergebnis</vt:lpstr>
      <vt:lpstr>Tabelle1</vt:lpstr>
      <vt:lpstr>'AC Ergebnis'!Druckbereich</vt:lpstr>
      <vt:lpstr>IK_Ergebnis!Druckbereich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Microsoft Office User</cp:lastModifiedBy>
  <cp:lastPrinted>2020-07-17T12:54:17Z</cp:lastPrinted>
  <dcterms:created xsi:type="dcterms:W3CDTF">2015-01-08T20:35:30Z</dcterms:created>
  <dcterms:modified xsi:type="dcterms:W3CDTF">2022-11-23T23:15:48Z</dcterms:modified>
</cp:coreProperties>
</file>